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530"/>
  <workbookPr filterPrivacy="1" defaultThemeVersion="124226"/>
  <xr:revisionPtr revIDLastSave="0" documentId="8_{5C47EA3F-A901-49C6-89C2-536D4AC9A01A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Cennik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2" i="1" l="1"/>
  <c r="F29" i="1"/>
  <c r="H24" i="1"/>
  <c r="F21" i="1"/>
  <c r="H21" i="1" s="1"/>
  <c r="H16" i="1"/>
  <c r="F13" i="1"/>
  <c r="H13" i="1" s="1"/>
  <c r="F5" i="1"/>
  <c r="H5" i="1" s="1"/>
  <c r="H8" i="1"/>
  <c r="H29" i="1" l="1"/>
  <c r="F4" i="1" l="1"/>
  <c r="H53" i="1" l="1"/>
  <c r="H44" i="1"/>
  <c r="H43" i="1"/>
  <c r="H41" i="1"/>
  <c r="H39" i="1"/>
  <c r="H34" i="1"/>
  <c r="H26" i="1"/>
  <c r="H18" i="1"/>
  <c r="H17" i="1"/>
  <c r="H55" i="1"/>
  <c r="H54" i="1"/>
  <c r="H38" i="1"/>
  <c r="H42" i="1"/>
  <c r="H45" i="1"/>
  <c r="H52" i="1"/>
  <c r="H40" i="1"/>
  <c r="H33" i="1"/>
  <c r="H25" i="1"/>
  <c r="F20" i="1"/>
  <c r="F19" i="1"/>
  <c r="C19" i="1"/>
  <c r="H19" i="1" l="1"/>
  <c r="I19" i="1"/>
  <c r="H23" i="1"/>
  <c r="I21" i="1"/>
  <c r="H20" i="1"/>
  <c r="I20" i="1"/>
  <c r="H22" i="1"/>
  <c r="H51" i="1"/>
  <c r="H50" i="1"/>
  <c r="H56" i="1"/>
  <c r="H37" i="1"/>
  <c r="H49" i="1"/>
  <c r="H48" i="1"/>
  <c r="H47" i="1"/>
  <c r="H46" i="1"/>
  <c r="H4" i="1"/>
  <c r="F11" i="1"/>
  <c r="F12" i="1"/>
  <c r="F27" i="1"/>
  <c r="F28" i="1"/>
  <c r="F3" i="1"/>
  <c r="C11" i="1"/>
  <c r="I13" i="1" s="1"/>
  <c r="C27" i="1"/>
  <c r="I29" i="1" s="1"/>
  <c r="C3" i="1"/>
  <c r="H3" i="1" l="1"/>
  <c r="I3" i="1"/>
  <c r="H11" i="1"/>
  <c r="I11" i="1"/>
  <c r="H12" i="1"/>
  <c r="I12" i="1"/>
  <c r="H27" i="1"/>
  <c r="I27" i="1"/>
  <c r="I5" i="1"/>
  <c r="I4" i="1"/>
  <c r="H28" i="1"/>
  <c r="I28" i="1"/>
  <c r="H9" i="1"/>
  <c r="H10" i="1"/>
  <c r="H7" i="1"/>
  <c r="H15" i="1"/>
  <c r="H14" i="1"/>
  <c r="H30" i="1"/>
  <c r="H31" i="1"/>
  <c r="H6" i="1"/>
  <c r="G57" i="1" l="1"/>
</calcChain>
</file>

<file path=xl/sharedStrings.xml><?xml version="1.0" encoding="utf-8"?>
<sst xmlns="http://schemas.openxmlformats.org/spreadsheetml/2006/main" count="114" uniqueCount="83">
  <si>
    <t>Základná cena</t>
  </si>
  <si>
    <t>Cena po zľave</t>
  </si>
  <si>
    <t>Celkom s DPH</t>
  </si>
  <si>
    <t>Doplnky k jurtám</t>
  </si>
  <si>
    <t>Sieťka proti hmyzu na strešný svetlík</t>
  </si>
  <si>
    <t>KLIK TU</t>
  </si>
  <si>
    <t>ZĽAVA</t>
  </si>
  <si>
    <t>Základy - mobilné</t>
  </si>
  <si>
    <t>kruhové</t>
  </si>
  <si>
    <t>Montáž jurty Ø 5,6m</t>
  </si>
  <si>
    <t>Ø 6,4m</t>
  </si>
  <si>
    <t>Ø 5,1m</t>
  </si>
  <si>
    <t>Ø 5,6m</t>
  </si>
  <si>
    <t>Celkom za objednávku s DPH</t>
  </si>
  <si>
    <t>Skladba mobilného základu /bez izolácie/:</t>
  </si>
  <si>
    <t>Ø 4m; 5,1; 5,6m</t>
  </si>
  <si>
    <t>Ø  4m</t>
  </si>
  <si>
    <t>Objednávka /množstvo</t>
  </si>
  <si>
    <t>8-uholníkové</t>
  </si>
  <si>
    <t>Montáž jurty Ø 4m</t>
  </si>
  <si>
    <t>Plocha m2</t>
  </si>
  <si>
    <t>Priemer Øm</t>
  </si>
  <si>
    <t>Typ jurty</t>
  </si>
  <si>
    <t>Montáž jurty Ø 5,1m</t>
  </si>
  <si>
    <t>Montáž jurty Ø 6,4m</t>
  </si>
  <si>
    <r>
      <rPr>
        <b/>
        <i/>
        <sz val="13"/>
        <color theme="1"/>
        <rFont val="Calibri"/>
        <family val="2"/>
        <charset val="238"/>
        <scheme val="minor"/>
      </rPr>
      <t>ESKIMO balík</t>
    </r>
    <r>
      <rPr>
        <sz val="11"/>
        <color theme="1"/>
        <rFont val="Calibri"/>
        <family val="2"/>
        <charset val="238"/>
        <scheme val="minor"/>
      </rPr>
      <t xml:space="preserve"> - posilnenie tepelnoizolačných vlastností jurty: dvojitá vrstva izolácie (celkom 2x30mm), 3-vrstvový svetlík</t>
    </r>
  </si>
  <si>
    <t>Pridanie okna na obvodovú stenu - výrez v plachtovinách (so sieťkou proti hmyzu)</t>
  </si>
  <si>
    <t>Stĺpy pod drevený rám svetlíka (2ks) - zvýšenie nosnosti strechy</t>
  </si>
  <si>
    <t>Vchodové dvere so skleneným 2-vrstvovým vrchným dielom</t>
  </si>
  <si>
    <t>Web NATURALIV - výroba a montáž júrt:</t>
  </si>
  <si>
    <t>Otvárateľný svetlík</t>
  </si>
  <si>
    <r>
      <rPr>
        <b/>
        <sz val="13"/>
        <color theme="1"/>
        <rFont val="Calibri"/>
        <family val="2"/>
        <charset val="238"/>
        <scheme val="minor"/>
      </rPr>
      <t>Antikorový komín</t>
    </r>
    <r>
      <rPr>
        <sz val="11"/>
        <color theme="1"/>
        <rFont val="Calibri"/>
        <family val="2"/>
        <charset val="238"/>
        <scheme val="minor"/>
      </rPr>
      <t xml:space="preserve"> s prechodkou cez strechu</t>
    </r>
  </si>
  <si>
    <t>Postavená jurta s okenným otvorom na stene 1000x1000mm</t>
  </si>
  <si>
    <t>Reflexná fólia ako 2. nepremokavá a difúzna plachta</t>
  </si>
  <si>
    <t>V lete reflektuje teplo naspäť do exteriéru</t>
  </si>
  <si>
    <t>Možnosť prepájania viacero júrt navzájom</t>
  </si>
  <si>
    <t>Montáž základu / podlahy Ø 6,4m</t>
  </si>
  <si>
    <t>Montáž základu / podlahy Ø 5,6m</t>
  </si>
  <si>
    <t>Montáž základu / podlahy Ø 5,1m</t>
  </si>
  <si>
    <t>Montáž základu / podlahy Ø 4m</t>
  </si>
  <si>
    <t>LINK TU</t>
  </si>
  <si>
    <t>Svetlíková strešná plachta 6-cípa</t>
  </si>
  <si>
    <r>
      <t xml:space="preserve">Komínový set nerezový </t>
    </r>
    <r>
      <rPr>
        <sz val="9"/>
        <color theme="1"/>
        <rFont val="Calibri"/>
        <family val="2"/>
        <charset val="238"/>
        <scheme val="minor"/>
      </rPr>
      <t>(1. plášt interiér, 2. plášť - exteriér), Ø 150, prechodka cez strechu, čapica</t>
    </r>
  </si>
  <si>
    <t>Poznámky k objednávke:</t>
  </si>
  <si>
    <t>Otvárateľný strešný svetlík, otváranie manuálne za pomoci kľuky</t>
  </si>
  <si>
    <t>Cena/m2</t>
  </si>
  <si>
    <t>Platnosť Cenníka do 30.6.2021</t>
  </si>
  <si>
    <r>
      <t xml:space="preserve">Obsah dodávky jurty </t>
    </r>
    <r>
      <rPr>
        <b/>
        <u/>
        <sz val="13"/>
        <color theme="1"/>
        <rFont val="Calibri"/>
        <family val="2"/>
        <charset val="238"/>
        <scheme val="minor"/>
      </rPr>
      <t>ECOLOGIC variant jar - jeseň</t>
    </r>
  </si>
  <si>
    <r>
      <t xml:space="preserve">Obsah dodávky jurty </t>
    </r>
    <r>
      <rPr>
        <b/>
        <u/>
        <sz val="13"/>
        <color theme="1"/>
        <rFont val="Calibri"/>
        <family val="2"/>
        <charset val="238"/>
        <scheme val="minor"/>
      </rPr>
      <t>ECOLOGIC variant celoročná</t>
    </r>
  </si>
  <si>
    <r>
      <t xml:space="preserve">Obsah dodávky jurty </t>
    </r>
    <r>
      <rPr>
        <b/>
        <u/>
        <sz val="13"/>
        <color theme="1"/>
        <rFont val="Calibri"/>
        <family val="2"/>
        <charset val="238"/>
        <scheme val="minor"/>
      </rPr>
      <t>ECONOMIC variant celoročná</t>
    </r>
  </si>
  <si>
    <t>Skladba mobilného základu s izolovanou podlahou - ECOLOGIC:</t>
  </si>
  <si>
    <t>Skladba mobilného základu s izolovanou podlahou - ECONOMIC:</t>
  </si>
  <si>
    <t>Katalóg izolácie z ovčej vlny ECOLOGIC:</t>
  </si>
  <si>
    <t>Katalóg exteriérovej plachty ECONOMIC</t>
  </si>
  <si>
    <t>Stĺpy pod drevený rám svetlíka s ornamentmi (2ks s maľbou/rezbou)</t>
  </si>
  <si>
    <r>
      <t>Mobilné základy kruhové</t>
    </r>
    <r>
      <rPr>
        <sz val="13"/>
        <color theme="1"/>
        <rFont val="Calibri"/>
        <family val="2"/>
        <charset val="238"/>
        <scheme val="minor"/>
      </rPr>
      <t xml:space="preserve"> </t>
    </r>
    <r>
      <rPr>
        <b/>
        <sz val="13"/>
        <color theme="1"/>
        <rFont val="Calibri"/>
        <family val="2"/>
        <charset val="238"/>
        <scheme val="minor"/>
      </rPr>
      <t>s</t>
    </r>
    <r>
      <rPr>
        <sz val="13"/>
        <color theme="1"/>
        <rFont val="Calibri"/>
        <family val="2"/>
        <charset val="238"/>
        <scheme val="minor"/>
      </rPr>
      <t xml:space="preserve"> </t>
    </r>
    <r>
      <rPr>
        <b/>
        <sz val="13"/>
        <color theme="1"/>
        <rFont val="Calibri"/>
        <family val="2"/>
        <charset val="238"/>
        <scheme val="minor"/>
      </rPr>
      <t>podlahou</t>
    </r>
    <r>
      <rPr>
        <sz val="13"/>
        <color theme="1"/>
        <rFont val="Calibri"/>
        <family val="2"/>
        <charset val="238"/>
        <scheme val="minor"/>
      </rPr>
      <t xml:space="preserve"> /izolované/</t>
    </r>
  </si>
  <si>
    <r>
      <rPr>
        <b/>
        <sz val="13"/>
        <color theme="1"/>
        <rFont val="Calibri"/>
        <family val="2"/>
        <charset val="238"/>
        <scheme val="minor"/>
      </rPr>
      <t>Mobilné základy</t>
    </r>
    <r>
      <rPr>
        <sz val="13"/>
        <color theme="1"/>
        <rFont val="Calibri"/>
        <family val="2"/>
        <charset val="238"/>
        <scheme val="minor"/>
      </rPr>
      <t xml:space="preserve"> </t>
    </r>
    <r>
      <rPr>
        <b/>
        <sz val="13"/>
        <color theme="1"/>
        <rFont val="Calibri"/>
        <family val="2"/>
        <charset val="238"/>
        <scheme val="minor"/>
      </rPr>
      <t>8-uholník</t>
    </r>
    <r>
      <rPr>
        <sz val="13"/>
        <color theme="1"/>
        <rFont val="Calibri"/>
        <family val="2"/>
        <charset val="238"/>
        <scheme val="minor"/>
      </rPr>
      <t xml:space="preserve"> /neizolované/</t>
    </r>
  </si>
  <si>
    <r>
      <rPr>
        <b/>
        <sz val="13"/>
        <color theme="1"/>
        <rFont val="Calibri"/>
        <family val="2"/>
        <charset val="238"/>
        <scheme val="minor"/>
      </rPr>
      <t xml:space="preserve">Izolácia v mobilných základoch </t>
    </r>
    <r>
      <rPr>
        <sz val="13"/>
        <color theme="1"/>
        <rFont val="Calibri"/>
        <family val="2"/>
        <charset val="238"/>
        <scheme val="minor"/>
      </rPr>
      <t>pri variante</t>
    </r>
    <r>
      <rPr>
        <b/>
        <sz val="13"/>
        <color theme="1"/>
        <rFont val="Calibri"/>
        <family val="2"/>
        <charset val="238"/>
        <scheme val="minor"/>
      </rPr>
      <t xml:space="preserve"> ECOLOGIC</t>
    </r>
    <r>
      <rPr>
        <sz val="13"/>
        <color theme="1"/>
        <rFont val="Calibri"/>
        <family val="2"/>
        <charset val="238"/>
        <scheme val="minor"/>
      </rPr>
      <t xml:space="preserve">                               - ekologické a nehorľavé drevovlákno STEICO FLEX 036                 Pri variante </t>
    </r>
    <r>
      <rPr>
        <b/>
        <sz val="13"/>
        <color theme="1"/>
        <rFont val="Calibri"/>
        <family val="2"/>
        <charset val="238"/>
        <scheme val="minor"/>
      </rPr>
      <t xml:space="preserve">ECONOMIC </t>
    </r>
    <r>
      <rPr>
        <sz val="13"/>
        <color theme="1"/>
        <rFont val="Calibri"/>
        <family val="2"/>
        <charset val="238"/>
        <scheme val="minor"/>
      </rPr>
      <t xml:space="preserve"> je izolácia z minerálnej vlny</t>
    </r>
  </si>
  <si>
    <r>
      <t>DEKOR balík</t>
    </r>
    <r>
      <rPr>
        <sz val="13"/>
        <color theme="1"/>
        <rFont val="Calibri"/>
        <family val="2"/>
        <charset val="238"/>
        <scheme val="minor"/>
      </rPr>
      <t xml:space="preserve"> - ručne šité ornamenty na exteriérovej plachte</t>
    </r>
  </si>
  <si>
    <r>
      <t xml:space="preserve">DEKOR balík </t>
    </r>
    <r>
      <rPr>
        <sz val="13"/>
        <color theme="1"/>
        <rFont val="Calibri"/>
        <family val="2"/>
        <charset val="238"/>
        <scheme val="minor"/>
      </rPr>
      <t>- ručne maľované ornamenty</t>
    </r>
  </si>
  <si>
    <t>Charakter pozemku, lokalita výstavby, atď.</t>
  </si>
  <si>
    <t>Katalóg exteriérovej plachty ECOLOGIC:</t>
  </si>
  <si>
    <r>
      <t xml:space="preserve">Základ ako pri </t>
    </r>
    <r>
      <rPr>
        <b/>
        <u/>
        <sz val="10"/>
        <color theme="1"/>
        <rFont val="Calibri"/>
        <family val="2"/>
        <charset val="238"/>
        <scheme val="minor"/>
      </rPr>
      <t>Variante ECOLOGIC celoročná</t>
    </r>
    <r>
      <rPr>
        <b/>
        <sz val="10"/>
        <color theme="1"/>
        <rFont val="Calibri"/>
        <family val="2"/>
        <charset val="238"/>
        <scheme val="minor"/>
      </rPr>
      <t xml:space="preserve"> s rozdielom: x Izolácia </t>
    </r>
    <r>
      <rPr>
        <sz val="10"/>
        <color theme="1"/>
        <rFont val="Calibri"/>
        <family val="2"/>
        <charset val="238"/>
        <scheme val="minor"/>
      </rPr>
      <t xml:space="preserve">namiesto ovčej vlny je použitá obojstranne reflexná termoizolačná fólia; </t>
    </r>
    <r>
      <rPr>
        <b/>
        <sz val="10"/>
        <color theme="1"/>
        <rFont val="Calibri"/>
        <family val="2"/>
        <charset val="238"/>
        <scheme val="minor"/>
      </rPr>
      <t>x Exterierová plachta</t>
    </r>
    <r>
      <rPr>
        <sz val="10"/>
        <color theme="1"/>
        <rFont val="Calibri"/>
        <family val="2"/>
        <charset val="238"/>
        <scheme val="minor"/>
      </rPr>
      <t xml:space="preserve"> zo 100% polyesteru VALMEX® lodge de luxe FR (100% nepremokavý s 30 ročnou životnosťou)</t>
    </r>
  </si>
  <si>
    <r>
      <rPr>
        <b/>
        <sz val="10"/>
        <color theme="1"/>
        <rFont val="Calibri"/>
        <family val="2"/>
        <charset val="238"/>
        <scheme val="minor"/>
      </rPr>
      <t xml:space="preserve">Základ ako pri </t>
    </r>
    <r>
      <rPr>
        <b/>
        <u/>
        <sz val="10"/>
        <color theme="1"/>
        <rFont val="Calibri"/>
        <family val="2"/>
        <charset val="238"/>
        <scheme val="minor"/>
      </rPr>
      <t>Variante ECOLOGIC jar - jeseň</t>
    </r>
    <r>
      <rPr>
        <b/>
        <sz val="10"/>
        <color theme="1"/>
        <rFont val="Calibri"/>
        <family val="2"/>
        <charset val="238"/>
        <scheme val="minor"/>
      </rPr>
      <t xml:space="preserve"> s rozdielom: x Izolácia </t>
    </r>
    <r>
      <rPr>
        <sz val="10"/>
        <color theme="1"/>
        <rFont val="Calibri"/>
        <family val="2"/>
        <charset val="238"/>
        <scheme val="minor"/>
      </rPr>
      <t xml:space="preserve">- plsť zo 100% ovčej vlny 30mm hrúbka (45kg/m3); </t>
    </r>
    <r>
      <rPr>
        <b/>
        <sz val="10"/>
        <color theme="1"/>
        <rFont val="Calibri"/>
        <family val="2"/>
        <charset val="238"/>
        <scheme val="minor"/>
      </rPr>
      <t xml:space="preserve">x Svetlík </t>
    </r>
    <r>
      <rPr>
        <sz val="10"/>
        <color theme="1"/>
        <rFont val="Calibri"/>
        <family val="2"/>
        <charset val="238"/>
        <scheme val="minor"/>
      </rPr>
      <t xml:space="preserve">2-vrstvový; </t>
    </r>
    <r>
      <rPr>
        <b/>
        <sz val="10"/>
        <color theme="1"/>
        <rFont val="Calibri"/>
        <family val="2"/>
        <charset val="238"/>
        <scheme val="minor"/>
      </rPr>
      <t>x</t>
    </r>
    <r>
      <rPr>
        <sz val="10"/>
        <color theme="1"/>
        <rFont val="Calibri"/>
        <family val="2"/>
        <charset val="238"/>
        <scheme val="minor"/>
      </rPr>
      <t xml:space="preserve"> </t>
    </r>
    <r>
      <rPr>
        <b/>
        <sz val="10"/>
        <color theme="1"/>
        <rFont val="Calibri"/>
        <family val="2"/>
        <charset val="238"/>
        <scheme val="minor"/>
      </rPr>
      <t xml:space="preserve">Vchodové dvere </t>
    </r>
    <r>
      <rPr>
        <sz val="10"/>
        <color theme="1"/>
        <rFont val="Calibri"/>
        <family val="2"/>
        <charset val="238"/>
        <scheme val="minor"/>
      </rPr>
      <t>z masívneho dreva izolované</t>
    </r>
    <r>
      <rPr>
        <b/>
        <sz val="10"/>
        <color theme="1"/>
        <rFont val="Calibri"/>
        <family val="2"/>
        <charset val="238"/>
        <scheme val="minor"/>
      </rPr>
      <t xml:space="preserve"> </t>
    </r>
    <r>
      <rPr>
        <sz val="10"/>
        <color theme="1"/>
        <rFont val="Calibri"/>
        <family val="2"/>
        <charset val="238"/>
        <scheme val="minor"/>
      </rPr>
      <t xml:space="preserve">(biodosky - smrek) 6cm hrúbka; </t>
    </r>
    <r>
      <rPr>
        <b/>
        <sz val="10"/>
        <color theme="1"/>
        <rFont val="Calibri"/>
        <family val="2"/>
        <charset val="238"/>
        <scheme val="minor"/>
      </rPr>
      <t>x</t>
    </r>
    <r>
      <rPr>
        <sz val="10"/>
        <color theme="1"/>
        <rFont val="Calibri"/>
        <family val="2"/>
        <charset val="238"/>
        <scheme val="minor"/>
      </rPr>
      <t xml:space="preserve"> </t>
    </r>
    <r>
      <rPr>
        <b/>
        <sz val="10"/>
        <color theme="1"/>
        <rFont val="Calibri"/>
        <family val="2"/>
        <charset val="238"/>
        <scheme val="minor"/>
      </rPr>
      <t>Nosné oceľové lano</t>
    </r>
    <r>
      <rPr>
        <sz val="10"/>
        <color theme="1"/>
        <rFont val="Calibri"/>
        <family val="2"/>
        <charset val="238"/>
        <scheme val="minor"/>
      </rPr>
      <t xml:space="preserve"> lisované s karabínou, Ø 8mm</t>
    </r>
  </si>
  <si>
    <r>
      <rPr>
        <b/>
        <sz val="11"/>
        <color theme="1"/>
        <rFont val="Calibri"/>
        <family val="2"/>
        <charset val="238"/>
        <scheme val="minor"/>
      </rPr>
      <t>x</t>
    </r>
    <r>
      <rPr>
        <sz val="11"/>
        <color theme="1"/>
        <rFont val="Calibri"/>
        <family val="2"/>
        <charset val="238"/>
        <scheme val="minor"/>
      </rPr>
      <t xml:space="preserve"> Drevený rošt s profilom foršne: 150x50mm; </t>
    </r>
    <r>
      <rPr>
        <b/>
        <sz val="11"/>
        <color theme="1"/>
        <rFont val="Calibri"/>
        <family val="2"/>
        <charset val="238"/>
        <scheme val="minor"/>
      </rPr>
      <t xml:space="preserve">x </t>
    </r>
    <r>
      <rPr>
        <sz val="11"/>
        <color theme="1"/>
        <rFont val="Calibri"/>
        <family val="2"/>
        <charset val="238"/>
        <scheme val="minor"/>
      </rPr>
      <t xml:space="preserve">stolárska vodeodolná preglejka hrúbky 8mm zo spodnej strany roštu; </t>
    </r>
    <r>
      <rPr>
        <b/>
        <sz val="11"/>
        <color theme="1"/>
        <rFont val="Calibri"/>
        <family val="2"/>
        <charset val="238"/>
        <scheme val="minor"/>
      </rPr>
      <t xml:space="preserve">x </t>
    </r>
    <r>
      <rPr>
        <sz val="11"/>
        <color theme="1"/>
        <rFont val="Calibri"/>
        <family val="2"/>
        <charset val="238"/>
        <scheme val="minor"/>
      </rPr>
      <t>izolácia 100mm /drevovlákno Steico Flex 036/;</t>
    </r>
    <r>
      <rPr>
        <b/>
        <sz val="11"/>
        <color theme="1"/>
        <rFont val="Calibri"/>
        <family val="2"/>
        <charset val="238"/>
        <scheme val="minor"/>
      </rPr>
      <t xml:space="preserve">  x </t>
    </r>
    <r>
      <rPr>
        <sz val="11"/>
        <color theme="1"/>
        <rFont val="Calibri"/>
        <family val="2"/>
        <charset val="238"/>
        <scheme val="minor"/>
      </rPr>
      <t xml:space="preserve">difúzna fólia; </t>
    </r>
    <r>
      <rPr>
        <b/>
        <sz val="11"/>
        <color theme="1"/>
        <rFont val="Calibri"/>
        <family val="2"/>
        <charset val="238"/>
        <scheme val="minor"/>
      </rPr>
      <t xml:space="preserve">x </t>
    </r>
    <r>
      <rPr>
        <sz val="11"/>
        <color theme="1"/>
        <rFont val="Calibri"/>
        <family val="2"/>
        <charset val="238"/>
        <scheme val="minor"/>
      </rPr>
      <t xml:space="preserve">podlahové dosky z červeného smreku (smrekovec opadavý) hrúbky 25mm </t>
    </r>
  </si>
  <si>
    <t>Vchodové dvere z červeného smreku (smrekovec opadavý)</t>
  </si>
  <si>
    <t>CENNÍK Rýchlo-skladacích júrt - NATURALIV, s.r.o.</t>
  </si>
  <si>
    <t>ECOLOGIC Jar - Jeseň</t>
  </si>
  <si>
    <t>ECOLOGIC Celoročná</t>
  </si>
  <si>
    <t>ECONOMIC Celoročná</t>
  </si>
  <si>
    <r>
      <t>Základy - mobilné</t>
    </r>
    <r>
      <rPr>
        <b/>
        <sz val="8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>s izolovanou podlahou ECOLOGIC</t>
    </r>
  </si>
  <si>
    <r>
      <t>Základy - mobilné</t>
    </r>
    <r>
      <rPr>
        <b/>
        <sz val="8"/>
        <color theme="1"/>
        <rFont val="Calibri"/>
        <family val="2"/>
        <charset val="238"/>
        <scheme val="minor"/>
      </rPr>
      <t xml:space="preserve"> </t>
    </r>
    <r>
      <rPr>
        <b/>
        <sz val="11"/>
        <color theme="1"/>
        <rFont val="Calibri"/>
        <family val="2"/>
        <charset val="238"/>
        <scheme val="minor"/>
      </rPr>
      <t>s izolovanou podlahou ECONOMIC</t>
    </r>
  </si>
  <si>
    <t>Základy - mobilné s izolovanou podlahou ECOLOGIC</t>
  </si>
  <si>
    <t>Základy - mobilné s izolovanou podlahou ECONOMIC</t>
  </si>
  <si>
    <r>
      <rPr>
        <b/>
        <i/>
        <sz val="13"/>
        <color theme="1"/>
        <rFont val="Calibri"/>
        <family val="2"/>
        <charset val="238"/>
        <scheme val="minor"/>
      </rPr>
      <t>ALPIN balík</t>
    </r>
    <r>
      <rPr>
        <sz val="11"/>
        <color theme="1"/>
        <rFont val="Calibri"/>
        <family val="2"/>
        <charset val="238"/>
        <scheme val="minor"/>
      </rPr>
      <t xml:space="preserve"> - posilnenie nosnosti jurty </t>
    </r>
    <r>
      <rPr>
        <u/>
        <sz val="11"/>
        <color theme="1"/>
        <rFont val="Calibri"/>
        <family val="2"/>
        <charset val="238"/>
        <scheme val="minor"/>
      </rPr>
      <t>vhodné do horskej oblasti s vyššou nádielkou snehu a silnejšími vetrami</t>
    </r>
    <r>
      <rPr>
        <sz val="11"/>
        <color theme="1"/>
        <rFont val="Calibri"/>
        <family val="2"/>
        <charset val="238"/>
        <scheme val="minor"/>
      </rPr>
      <t>: robustnejšia drevená konštrukcia; silnejšie oceľové lano Ø 10mm; dodatočné stĺpiky na obvodovej stene</t>
    </r>
  </si>
  <si>
    <r>
      <rPr>
        <b/>
        <i/>
        <sz val="13"/>
        <color theme="1"/>
        <rFont val="Calibri"/>
        <family val="2"/>
        <charset val="238"/>
        <scheme val="minor"/>
      </rPr>
      <t>DEKOR Balík</t>
    </r>
    <r>
      <rPr>
        <sz val="11"/>
        <color theme="1"/>
        <rFont val="Calibri"/>
        <family val="2"/>
        <charset val="238"/>
        <scheme val="minor"/>
      </rPr>
      <t xml:space="preserve"> - ornamenty na vchodové dvere, drevený rám svetlíka a exteriérovú plachtu</t>
    </r>
  </si>
  <si>
    <r>
      <t xml:space="preserve">Doprava - podľa množstva a vzdialenosti od sídla firmy v BA-Čunovo </t>
    </r>
    <r>
      <rPr>
        <sz val="10"/>
        <color theme="1"/>
        <rFont val="Calibri"/>
        <family val="2"/>
        <charset val="238"/>
        <scheme val="minor"/>
      </rPr>
      <t>(0,5 až 0,9 EUR/km)</t>
    </r>
  </si>
  <si>
    <r>
      <rPr>
        <b/>
        <sz val="11"/>
        <color theme="1"/>
        <rFont val="Calibri"/>
        <family val="2"/>
        <charset val="238"/>
        <scheme val="minor"/>
      </rPr>
      <t>x</t>
    </r>
    <r>
      <rPr>
        <sz val="11"/>
        <color theme="1"/>
        <rFont val="Calibri"/>
        <family val="2"/>
        <charset val="238"/>
        <scheme val="minor"/>
      </rPr>
      <t xml:space="preserve"> Drevený rošt s profilom foršne: 150x50mm; </t>
    </r>
    <r>
      <rPr>
        <b/>
        <sz val="11"/>
        <color theme="1"/>
        <rFont val="Calibri"/>
        <family val="2"/>
        <charset val="238"/>
        <scheme val="minor"/>
      </rPr>
      <t xml:space="preserve">x </t>
    </r>
    <r>
      <rPr>
        <sz val="11"/>
        <color theme="1"/>
        <rFont val="Calibri"/>
        <family val="2"/>
        <charset val="238"/>
        <scheme val="minor"/>
      </rPr>
      <t>strešná difúzna fólia;</t>
    </r>
    <r>
      <rPr>
        <b/>
        <sz val="11"/>
        <color theme="1"/>
        <rFont val="Calibri"/>
        <family val="2"/>
        <charset val="238"/>
        <scheme val="minor"/>
      </rPr>
      <t xml:space="preserve"> x </t>
    </r>
    <r>
      <rPr>
        <sz val="11"/>
        <color theme="1"/>
        <rFont val="Calibri"/>
        <family val="2"/>
        <charset val="238"/>
        <scheme val="minor"/>
      </rPr>
      <t>podlahové dosky z červeného smreku (smrekovec opadavý)</t>
    </r>
  </si>
  <si>
    <r>
      <rPr>
        <b/>
        <sz val="11"/>
        <color theme="1"/>
        <rFont val="Calibri"/>
        <family val="2"/>
        <charset val="238"/>
        <scheme val="minor"/>
      </rPr>
      <t>x</t>
    </r>
    <r>
      <rPr>
        <sz val="11"/>
        <color theme="1"/>
        <rFont val="Calibri"/>
        <family val="2"/>
        <charset val="238"/>
        <scheme val="minor"/>
      </rPr>
      <t xml:space="preserve"> Drevený rošt s profilom foršne: 150x50mm; </t>
    </r>
    <r>
      <rPr>
        <b/>
        <sz val="11"/>
        <color theme="1"/>
        <rFont val="Calibri"/>
        <family val="2"/>
        <charset val="238"/>
        <scheme val="minor"/>
      </rPr>
      <t xml:space="preserve">x </t>
    </r>
    <r>
      <rPr>
        <sz val="11"/>
        <color theme="1"/>
        <rFont val="Calibri"/>
        <family val="2"/>
        <charset val="238"/>
        <scheme val="minor"/>
      </rPr>
      <t xml:space="preserve">stolárska vodeodolná preglejka hrúbky 8mm zo spodnej strany roštu; </t>
    </r>
    <r>
      <rPr>
        <b/>
        <sz val="11"/>
        <color theme="1"/>
        <rFont val="Calibri"/>
        <family val="2"/>
        <charset val="238"/>
        <scheme val="minor"/>
      </rPr>
      <t xml:space="preserve">x </t>
    </r>
    <r>
      <rPr>
        <sz val="11"/>
        <color theme="1"/>
        <rFont val="Calibri"/>
        <family val="2"/>
        <charset val="238"/>
        <scheme val="minor"/>
      </rPr>
      <t>izolácia 100mm /minerálna vlna/;</t>
    </r>
    <r>
      <rPr>
        <b/>
        <sz val="11"/>
        <color theme="1"/>
        <rFont val="Calibri"/>
        <family val="2"/>
        <charset val="238"/>
        <scheme val="minor"/>
      </rPr>
      <t xml:space="preserve">  x </t>
    </r>
    <r>
      <rPr>
        <sz val="11"/>
        <color theme="1"/>
        <rFont val="Calibri"/>
        <family val="2"/>
        <charset val="238"/>
        <scheme val="minor"/>
      </rPr>
      <t xml:space="preserve">difúzna fólia; </t>
    </r>
    <r>
      <rPr>
        <b/>
        <sz val="11"/>
        <color theme="1"/>
        <rFont val="Calibri"/>
        <family val="2"/>
        <charset val="238"/>
        <scheme val="minor"/>
      </rPr>
      <t xml:space="preserve">x </t>
    </r>
    <r>
      <rPr>
        <sz val="11"/>
        <color theme="1"/>
        <rFont val="Calibri"/>
        <family val="2"/>
        <charset val="238"/>
        <scheme val="minor"/>
      </rPr>
      <t xml:space="preserve">podlahové dosky zo smreku obyčajného hrúbky 25mm </t>
    </r>
  </si>
  <si>
    <r>
      <rPr>
        <b/>
        <sz val="13"/>
        <color theme="1"/>
        <rFont val="Calibri"/>
        <family val="2"/>
        <charset val="238"/>
        <scheme val="minor"/>
      </rPr>
      <t>Podlaha</t>
    </r>
    <r>
      <rPr>
        <sz val="13"/>
        <color theme="1"/>
        <rFont val="Calibri"/>
        <family val="2"/>
        <charset val="238"/>
        <scheme val="minor"/>
      </rPr>
      <t xml:space="preserve"> - dlážkovica z červeného smreku pri variante EKOLOGIC a zo smreku obyčajného pri variante ECONOMIC</t>
    </r>
  </si>
  <si>
    <r>
      <rPr>
        <b/>
        <sz val="10"/>
        <color theme="1"/>
        <rFont val="Calibri"/>
        <family val="2"/>
        <charset val="238"/>
        <scheme val="minor"/>
      </rPr>
      <t xml:space="preserve">x Drevená konštrukcia </t>
    </r>
    <r>
      <rPr>
        <sz val="10"/>
        <color theme="1"/>
        <rFont val="Calibri"/>
        <family val="2"/>
        <charset val="238"/>
        <scheme val="minor"/>
      </rPr>
      <t xml:space="preserve">z jaseňa štíhleho, ktorý je mimoriadne pevný, no zároveň flexibilný, je natretá transparentným a ekologickým voskovým náterom: strešné tyče, stenové mreže, drevený rám svetlíka; </t>
    </r>
    <r>
      <rPr>
        <b/>
        <sz val="10"/>
        <color theme="1"/>
        <rFont val="Calibri"/>
        <family val="2"/>
        <charset val="238"/>
        <scheme val="minor"/>
      </rPr>
      <t>x Svetlík</t>
    </r>
    <r>
      <rPr>
        <sz val="10"/>
        <color theme="1"/>
        <rFont val="Calibri"/>
        <family val="2"/>
        <charset val="238"/>
        <scheme val="minor"/>
      </rPr>
      <t xml:space="preserve"> 1-vrstvový </t>
    </r>
    <r>
      <rPr>
        <b/>
        <sz val="10"/>
        <color theme="1"/>
        <rFont val="Calibri"/>
        <family val="2"/>
        <charset val="238"/>
        <scheme val="minor"/>
      </rPr>
      <t>x Vchodové dvere z masívneho dreva</t>
    </r>
    <r>
      <rPr>
        <sz val="10"/>
        <color theme="1"/>
        <rFont val="Calibri"/>
        <family val="2"/>
        <charset val="238"/>
        <scheme val="minor"/>
      </rPr>
      <t xml:space="preserve"> (biodosky - smrek) 4cm hrúbka; </t>
    </r>
    <r>
      <rPr>
        <b/>
        <sz val="10"/>
        <color theme="1"/>
        <rFont val="Calibri"/>
        <family val="2"/>
        <charset val="238"/>
        <scheme val="minor"/>
      </rPr>
      <t>x Nosné oceľové lano</t>
    </r>
    <r>
      <rPr>
        <sz val="10"/>
        <color theme="1"/>
        <rFont val="Calibri"/>
        <family val="2"/>
        <charset val="238"/>
        <scheme val="minor"/>
      </rPr>
      <t xml:space="preserve"> lisované s karabínou (Ø 6mm);</t>
    </r>
    <r>
      <rPr>
        <b/>
        <sz val="10"/>
        <color theme="1"/>
        <rFont val="Calibri"/>
        <family val="2"/>
        <charset val="238"/>
        <scheme val="minor"/>
      </rPr>
      <t xml:space="preserve"> x Plachtoviny a izolácie: </t>
    </r>
    <r>
      <rPr>
        <sz val="10"/>
        <color theme="1"/>
        <rFont val="Calibri"/>
        <family val="2"/>
        <charset val="238"/>
        <scheme val="minor"/>
      </rPr>
      <t xml:space="preserve">Izolácia - plsť zo 100% ovčej vlny 4mm hrúbka (100kg/m3), strešná difúzna fólia, exteriérová plachta Campshield® 420g/m2 (strecha + sokel) - odtieň Capuccino; exterierová plachta obvodová stena PolyCotton 420g/m2, odtieň Ivory kremová) s 2ks otvarateľnými oknami/výrezmi do plachtovín zo sieťkou proti hmyzu; </t>
    </r>
  </si>
  <si>
    <t>Základy s izolovanou podlahou ECONOMIC</t>
  </si>
  <si>
    <t>Základy s izolovanou podlahou ECOLOGIC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</si>
</sst>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€&quot;"/>
    <numFmt numFmtId="165" formatCode="0.0"/>
    <numFmt numFmtId="166" formatCode="#,##0\ &quot;€&quot;"/>
  </numFmts>
  <fonts count="23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u/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3"/>
      <color rgb="FFFF0000"/>
      <name val="Calibri"/>
      <family val="2"/>
      <charset val="238"/>
      <scheme val="minor"/>
    </font>
    <font>
      <sz val="13"/>
      <color theme="1"/>
      <name val="Calibri"/>
      <family val="2"/>
      <charset val="238"/>
      <scheme val="minor"/>
    </font>
    <font>
      <b/>
      <i/>
      <sz val="13"/>
      <color theme="1"/>
      <name val="Calibri"/>
      <family val="2"/>
      <charset val="238"/>
      <scheme val="minor"/>
    </font>
    <font>
      <b/>
      <u/>
      <sz val="16"/>
      <color theme="1"/>
      <name val="Calibri"/>
      <family val="2"/>
      <charset val="238"/>
      <scheme val="minor"/>
    </font>
    <font>
      <b/>
      <u/>
      <sz val="13"/>
      <color theme="1"/>
      <name val="Calibri"/>
      <family val="2"/>
      <charset val="238"/>
      <scheme val="minor"/>
    </font>
    <font>
      <b/>
      <u/>
      <sz val="10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262">
    <xf numFmtId="0" fontId="0" fillId="0" borderId="0" xfId="0"/>
    <xf numFmtId="0" fontId="0" fillId="0" borderId="0" xfId="0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164" fontId="0" fillId="4" borderId="3" xfId="0" applyNumberFormat="1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164" fontId="1" fillId="4" borderId="4" xfId="0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164" fontId="1" fillId="4" borderId="6" xfId="0" applyNumberFormat="1" applyFont="1" applyFill="1" applyBorder="1" applyAlignment="1">
      <alignment horizontal="center" vertical="center" wrapText="1"/>
    </xf>
    <xf numFmtId="164" fontId="1" fillId="4" borderId="12" xfId="0" applyNumberFormat="1" applyFont="1" applyFill="1" applyBorder="1" applyAlignment="1">
      <alignment horizontal="center" vertical="center" wrapText="1"/>
    </xf>
    <xf numFmtId="164" fontId="0" fillId="3" borderId="3" xfId="0" applyNumberForma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164" fontId="1" fillId="3" borderId="4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164" fontId="1" fillId="3" borderId="6" xfId="0" applyNumberFormat="1" applyFont="1" applyFill="1" applyBorder="1" applyAlignment="1">
      <alignment horizontal="center" vertical="center" wrapText="1"/>
    </xf>
    <xf numFmtId="164" fontId="1" fillId="3" borderId="12" xfId="0" applyNumberFormat="1" applyFont="1" applyFill="1" applyBorder="1" applyAlignment="1">
      <alignment horizontal="center" vertical="center" wrapText="1"/>
    </xf>
    <xf numFmtId="164" fontId="0" fillId="2" borderId="3" xfId="0" applyNumberFormat="1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164" fontId="1" fillId="2" borderId="4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164" fontId="1" fillId="2" borderId="6" xfId="0" applyNumberFormat="1" applyFont="1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164" fontId="0" fillId="6" borderId="3" xfId="0" applyNumberFormat="1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 wrapText="1"/>
    </xf>
    <xf numFmtId="164" fontId="1" fillId="6" borderId="4" xfId="0" applyNumberFormat="1" applyFont="1" applyFill="1" applyBorder="1" applyAlignment="1">
      <alignment horizontal="center" vertical="center" wrapText="1"/>
    </xf>
    <xf numFmtId="164" fontId="0" fillId="6" borderId="1" xfId="0" applyNumberForma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164" fontId="1" fillId="6" borderId="6" xfId="0" applyNumberFormat="1" applyFont="1" applyFill="1" applyBorder="1" applyAlignment="1">
      <alignment horizontal="center" vertical="center" wrapText="1"/>
    </xf>
    <xf numFmtId="164" fontId="0" fillId="6" borderId="8" xfId="0" applyNumberFormat="1" applyFill="1" applyBorder="1" applyAlignment="1">
      <alignment horizontal="center" vertical="center" wrapText="1"/>
    </xf>
    <xf numFmtId="0" fontId="0" fillId="6" borderId="8" xfId="0" applyFill="1" applyBorder="1" applyAlignment="1">
      <alignment horizontal="center" vertical="center" wrapText="1"/>
    </xf>
    <xf numFmtId="164" fontId="1" fillId="6" borderId="9" xfId="0" applyNumberFormat="1" applyFont="1" applyFill="1" applyBorder="1" applyAlignment="1">
      <alignment horizontal="center" vertical="center" wrapText="1"/>
    </xf>
    <xf numFmtId="165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0" fillId="4" borderId="11" xfId="0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164" fontId="1" fillId="2" borderId="9" xfId="0" applyNumberFormat="1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64" fontId="0" fillId="0" borderId="0" xfId="0" applyNumberFormat="1" applyAlignment="1">
      <alignment horizontal="left" vertical="center" wrapText="1"/>
    </xf>
    <xf numFmtId="165" fontId="7" fillId="0" borderId="0" xfId="1" applyNumberFormat="1" applyAlignment="1" applyProtection="1">
      <alignment vertical="center" wrapText="1"/>
    </xf>
    <xf numFmtId="164" fontId="9" fillId="4" borderId="3" xfId="0" applyNumberFormat="1" applyFont="1" applyFill="1" applyBorder="1" applyAlignment="1">
      <alignment horizontal="center" vertical="center" wrapText="1"/>
    </xf>
    <xf numFmtId="164" fontId="9" fillId="3" borderId="3" xfId="0" applyNumberFormat="1" applyFont="1" applyFill="1" applyBorder="1" applyAlignment="1">
      <alignment horizontal="center" vertical="center" wrapText="1"/>
    </xf>
    <xf numFmtId="164" fontId="9" fillId="2" borderId="3" xfId="0" applyNumberFormat="1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164" fontId="9" fillId="8" borderId="3" xfId="0" applyNumberFormat="1" applyFont="1" applyFill="1" applyBorder="1" applyAlignment="1">
      <alignment horizontal="center" vertical="center" wrapText="1"/>
    </xf>
    <xf numFmtId="0" fontId="0" fillId="8" borderId="3" xfId="0" applyFill="1" applyBorder="1" applyAlignment="1">
      <alignment horizontal="center" vertical="center" wrapText="1"/>
    </xf>
    <xf numFmtId="164" fontId="1" fillId="8" borderId="4" xfId="0" applyNumberFormat="1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164" fontId="1" fillId="8" borderId="6" xfId="0" applyNumberFormat="1" applyFont="1" applyFill="1" applyBorder="1" applyAlignment="1">
      <alignment horizontal="center" vertical="center" wrapText="1"/>
    </xf>
    <xf numFmtId="164" fontId="0" fillId="6" borderId="13" xfId="0" applyNumberFormat="1" applyFill="1" applyBorder="1" applyAlignment="1">
      <alignment horizontal="center" vertical="center" wrapText="1"/>
    </xf>
    <xf numFmtId="164" fontId="9" fillId="3" borderId="1" xfId="0" applyNumberFormat="1" applyFont="1" applyFill="1" applyBorder="1" applyAlignment="1">
      <alignment horizontal="center" vertical="center" wrapText="1"/>
    </xf>
    <xf numFmtId="164" fontId="9" fillId="4" borderId="1" xfId="0" applyNumberFormat="1" applyFont="1" applyFill="1" applyBorder="1" applyAlignment="1">
      <alignment horizontal="center" vertical="center" wrapText="1"/>
    </xf>
    <xf numFmtId="164" fontId="9" fillId="2" borderId="1" xfId="0" applyNumberFormat="1" applyFont="1" applyFill="1" applyBorder="1" applyAlignment="1">
      <alignment horizontal="center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1" fillId="5" borderId="0" xfId="0" applyFont="1" applyFill="1" applyBorder="1" applyAlignment="1">
      <alignment horizontal="center" vertical="center" wrapText="1"/>
    </xf>
    <xf numFmtId="164" fontId="3" fillId="5" borderId="0" xfId="0" applyNumberFormat="1" applyFont="1" applyFill="1" applyBorder="1" applyAlignment="1">
      <alignment horizontal="center" vertical="center" wrapText="1"/>
    </xf>
    <xf numFmtId="0" fontId="0" fillId="5" borderId="0" xfId="0" applyFill="1" applyBorder="1" applyAlignment="1">
      <alignment horizontal="center" vertical="center" wrapText="1"/>
    </xf>
    <xf numFmtId="164" fontId="1" fillId="5" borderId="22" xfId="0" applyNumberFormat="1" applyFont="1" applyFill="1" applyBorder="1" applyAlignment="1">
      <alignment horizontal="center" vertical="center" wrapText="1"/>
    </xf>
    <xf numFmtId="0" fontId="0" fillId="6" borderId="16" xfId="0" applyFill="1" applyBorder="1" applyAlignment="1">
      <alignment vertical="center" wrapText="1"/>
    </xf>
    <xf numFmtId="0" fontId="0" fillId="6" borderId="24" xfId="0" applyFill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164" fontId="1" fillId="4" borderId="9" xfId="0" applyNumberFormat="1" applyFont="1" applyFill="1" applyBorder="1" applyAlignment="1">
      <alignment horizontal="center" vertical="center" wrapText="1"/>
    </xf>
    <xf numFmtId="164" fontId="0" fillId="8" borderId="3" xfId="0" applyNumberFormat="1" applyFill="1" applyBorder="1" applyAlignment="1">
      <alignment horizontal="center" vertical="center" wrapText="1"/>
    </xf>
    <xf numFmtId="164" fontId="9" fillId="8" borderId="1" xfId="0" applyNumberFormat="1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166" fontId="14" fillId="4" borderId="3" xfId="0" applyNumberFormat="1" applyFont="1" applyFill="1" applyBorder="1" applyAlignment="1">
      <alignment horizontal="center" vertical="center" wrapText="1"/>
    </xf>
    <xf numFmtId="166" fontId="14" fillId="4" borderId="1" xfId="0" applyNumberFormat="1" applyFont="1" applyFill="1" applyBorder="1" applyAlignment="1">
      <alignment horizontal="center" vertical="center" wrapText="1"/>
    </xf>
    <xf numFmtId="166" fontId="14" fillId="3" borderId="3" xfId="0" applyNumberFormat="1" applyFont="1" applyFill="1" applyBorder="1" applyAlignment="1">
      <alignment horizontal="center" vertical="center" wrapText="1"/>
    </xf>
    <xf numFmtId="166" fontId="14" fillId="3" borderId="1" xfId="0" applyNumberFormat="1" applyFont="1" applyFill="1" applyBorder="1" applyAlignment="1">
      <alignment horizontal="center" vertical="center" wrapText="1"/>
    </xf>
    <xf numFmtId="166" fontId="14" fillId="8" borderId="3" xfId="0" applyNumberFormat="1" applyFont="1" applyFill="1" applyBorder="1" applyAlignment="1">
      <alignment horizontal="center" vertical="center" wrapText="1"/>
    </xf>
    <xf numFmtId="166" fontId="14" fillId="8" borderId="1" xfId="0" applyNumberFormat="1" applyFont="1" applyFill="1" applyBorder="1" applyAlignment="1">
      <alignment horizontal="center" vertical="center" wrapText="1"/>
    </xf>
    <xf numFmtId="166" fontId="14" fillId="2" borderId="3" xfId="0" applyNumberFormat="1" applyFont="1" applyFill="1" applyBorder="1" applyAlignment="1">
      <alignment horizontal="center" vertical="center" wrapText="1"/>
    </xf>
    <xf numFmtId="166" fontId="14" fillId="2" borderId="1" xfId="0" applyNumberFormat="1" applyFont="1" applyFill="1" applyBorder="1" applyAlignment="1">
      <alignment horizontal="center" vertical="center" wrapText="1"/>
    </xf>
    <xf numFmtId="0" fontId="0" fillId="6" borderId="13" xfId="0" applyFill="1" applyBorder="1" applyAlignment="1">
      <alignment horizontal="center" vertical="center" wrapText="1"/>
    </xf>
    <xf numFmtId="164" fontId="1" fillId="6" borderId="14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164" fontId="10" fillId="4" borderId="1" xfId="0" applyNumberFormat="1" applyFont="1" applyFill="1" applyBorder="1" applyAlignment="1">
      <alignment horizontal="center" vertical="center" wrapText="1"/>
    </xf>
    <xf numFmtId="164" fontId="10" fillId="4" borderId="11" xfId="0" applyNumberFormat="1" applyFont="1" applyFill="1" applyBorder="1" applyAlignment="1">
      <alignment horizontal="center" vertical="center" wrapText="1"/>
    </xf>
    <xf numFmtId="164" fontId="10" fillId="4" borderId="8" xfId="0" applyNumberFormat="1" applyFont="1" applyFill="1" applyBorder="1" applyAlignment="1">
      <alignment horizontal="center" vertical="center" wrapText="1"/>
    </xf>
    <xf numFmtId="164" fontId="10" fillId="3" borderId="1" xfId="0" applyNumberFormat="1" applyFont="1" applyFill="1" applyBorder="1" applyAlignment="1">
      <alignment horizontal="center" vertical="center" wrapText="1"/>
    </xf>
    <xf numFmtId="164" fontId="10" fillId="3" borderId="11" xfId="0" applyNumberFormat="1" applyFont="1" applyFill="1" applyBorder="1" applyAlignment="1">
      <alignment horizontal="center" vertical="center" wrapText="1"/>
    </xf>
    <xf numFmtId="164" fontId="10" fillId="8" borderId="1" xfId="0" applyNumberFormat="1" applyFont="1" applyFill="1" applyBorder="1" applyAlignment="1">
      <alignment horizontal="center" vertical="center" wrapText="1"/>
    </xf>
    <xf numFmtId="164" fontId="10" fillId="2" borderId="1" xfId="0" applyNumberFormat="1" applyFont="1" applyFill="1" applyBorder="1" applyAlignment="1">
      <alignment horizontal="center" vertical="center" wrapText="1"/>
    </xf>
    <xf numFmtId="164" fontId="10" fillId="2" borderId="8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165" fontId="0" fillId="0" borderId="0" xfId="0" applyNumberFormat="1" applyAlignment="1">
      <alignment horizontal="right" vertical="center" wrapText="1"/>
    </xf>
    <xf numFmtId="164" fontId="0" fillId="0" borderId="0" xfId="0" applyNumberFormat="1" applyAlignment="1">
      <alignment horizontal="right" vertical="center" wrapText="1"/>
    </xf>
    <xf numFmtId="165" fontId="7" fillId="0" borderId="24" xfId="1" applyNumberFormat="1" applyBorder="1" applyAlignment="1" applyProtection="1">
      <alignment horizontal="center" vertical="center" wrapText="1"/>
    </xf>
    <xf numFmtId="10" fontId="7" fillId="0" borderId="24" xfId="1" applyNumberFormat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164" fontId="1" fillId="3" borderId="9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165" fontId="1" fillId="0" borderId="27" xfId="0" applyNumberFormat="1" applyFont="1" applyBorder="1" applyAlignment="1">
      <alignment horizontal="center" vertical="center" wrapText="1"/>
    </xf>
    <xf numFmtId="164" fontId="1" fillId="0" borderId="27" xfId="0" applyNumberFormat="1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164" fontId="2" fillId="0" borderId="27" xfId="0" applyNumberFormat="1" applyFont="1" applyBorder="1" applyAlignment="1">
      <alignment horizontal="center" vertical="center" wrapText="1"/>
    </xf>
    <xf numFmtId="0" fontId="13" fillId="0" borderId="27" xfId="0" applyNumberFormat="1" applyFont="1" applyBorder="1" applyAlignment="1">
      <alignment horizontal="center" vertical="center" wrapText="1"/>
    </xf>
    <xf numFmtId="0" fontId="13" fillId="0" borderId="28" xfId="0" applyFont="1" applyBorder="1" applyAlignment="1">
      <alignment horizontal="center" vertical="center" wrapText="1"/>
    </xf>
    <xf numFmtId="166" fontId="0" fillId="5" borderId="0" xfId="0" applyNumberFormat="1" applyFont="1" applyFill="1" applyBorder="1" applyAlignment="1">
      <alignment horizontal="center" vertical="center" wrapText="1"/>
    </xf>
    <xf numFmtId="166" fontId="0" fillId="8" borderId="30" xfId="0" applyNumberFormat="1" applyFont="1" applyFill="1" applyBorder="1" applyAlignment="1">
      <alignment horizontal="center" vertical="center" wrapText="1"/>
    </xf>
    <xf numFmtId="166" fontId="0" fillId="8" borderId="31" xfId="0" applyNumberFormat="1" applyFont="1" applyFill="1" applyBorder="1" applyAlignment="1">
      <alignment horizontal="center" vertical="center" wrapText="1"/>
    </xf>
    <xf numFmtId="166" fontId="0" fillId="8" borderId="32" xfId="0" applyNumberFormat="1" applyFont="1" applyFill="1" applyBorder="1" applyAlignment="1">
      <alignment horizontal="center" vertical="center" wrapText="1"/>
    </xf>
    <xf numFmtId="164" fontId="10" fillId="8" borderId="8" xfId="0" applyNumberFormat="1" applyFont="1" applyFill="1" applyBorder="1" applyAlignment="1">
      <alignment horizontal="center" vertical="center" wrapText="1"/>
    </xf>
    <xf numFmtId="0" fontId="14" fillId="8" borderId="8" xfId="0" applyFont="1" applyFill="1" applyBorder="1" applyAlignment="1">
      <alignment horizontal="center" vertical="center" wrapText="1"/>
    </xf>
    <xf numFmtId="164" fontId="1" fillId="8" borderId="9" xfId="0" applyNumberFormat="1" applyFont="1" applyFill="1" applyBorder="1" applyAlignment="1">
      <alignment horizontal="center" vertical="center" wrapText="1"/>
    </xf>
    <xf numFmtId="166" fontId="0" fillId="3" borderId="33" xfId="0" applyNumberFormat="1" applyFont="1" applyFill="1" applyBorder="1" applyAlignment="1">
      <alignment horizontal="center" vertical="center" wrapText="1"/>
    </xf>
    <xf numFmtId="166" fontId="0" fillId="3" borderId="34" xfId="0" applyNumberFormat="1" applyFont="1" applyFill="1" applyBorder="1" applyAlignment="1">
      <alignment horizontal="center" vertical="center" wrapText="1"/>
    </xf>
    <xf numFmtId="166" fontId="0" fillId="3" borderId="35" xfId="0" applyNumberFormat="1" applyFont="1" applyFill="1" applyBorder="1" applyAlignment="1">
      <alignment horizontal="center" vertical="center" wrapText="1"/>
    </xf>
    <xf numFmtId="164" fontId="10" fillId="3" borderId="8" xfId="0" applyNumberFormat="1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164" fontId="0" fillId="4" borderId="1" xfId="0" applyNumberFormat="1" applyFill="1" applyBorder="1" applyAlignment="1">
      <alignment horizontal="center" vertical="center" wrapText="1"/>
    </xf>
    <xf numFmtId="164" fontId="0" fillId="3" borderId="1" xfId="0" applyNumberFormat="1" applyFill="1" applyBorder="1" applyAlignment="1">
      <alignment horizontal="center" vertical="center" wrapText="1"/>
    </xf>
    <xf numFmtId="164" fontId="0" fillId="2" borderId="1" xfId="0" applyNumberForma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164" fontId="0" fillId="8" borderId="1" xfId="0" applyNumberForma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166" fontId="0" fillId="4" borderId="30" xfId="0" applyNumberFormat="1" applyFont="1" applyFill="1" applyBorder="1" applyAlignment="1">
      <alignment horizontal="center" vertical="center" wrapText="1"/>
    </xf>
    <xf numFmtId="166" fontId="0" fillId="4" borderId="31" xfId="0" applyNumberFormat="1" applyFont="1" applyFill="1" applyBorder="1" applyAlignment="1">
      <alignment horizontal="center" vertical="center" wrapText="1"/>
    </xf>
    <xf numFmtId="166" fontId="0" fillId="4" borderId="32" xfId="0" applyNumberFormat="1" applyFont="1" applyFill="1" applyBorder="1" applyAlignment="1">
      <alignment horizontal="center" vertical="center" wrapText="1"/>
    </xf>
    <xf numFmtId="166" fontId="0" fillId="2" borderId="33" xfId="0" applyNumberFormat="1" applyFont="1" applyFill="1" applyBorder="1" applyAlignment="1">
      <alignment horizontal="center" vertical="center" wrapText="1"/>
    </xf>
    <xf numFmtId="166" fontId="0" fillId="2" borderId="34" xfId="0" applyNumberFormat="1" applyFont="1" applyFill="1" applyBorder="1" applyAlignment="1">
      <alignment horizontal="center" vertical="center" wrapText="1"/>
    </xf>
    <xf numFmtId="166" fontId="0" fillId="2" borderId="35" xfId="0" applyNumberFormat="1" applyFont="1" applyFill="1" applyBorder="1" applyAlignment="1">
      <alignment horizontal="center" vertical="center" wrapText="1"/>
    </xf>
    <xf numFmtId="0" fontId="1" fillId="10" borderId="5" xfId="0" applyFont="1" applyFill="1" applyBorder="1" applyAlignment="1">
      <alignment horizontal="center" vertical="center" wrapText="1"/>
    </xf>
    <xf numFmtId="0" fontId="1" fillId="11" borderId="5" xfId="0" applyFont="1" applyFill="1" applyBorder="1" applyAlignment="1">
      <alignment horizontal="center" vertical="center" wrapText="1"/>
    </xf>
    <xf numFmtId="0" fontId="1" fillId="12" borderId="5" xfId="0" applyFont="1" applyFill="1" applyBorder="1" applyAlignment="1">
      <alignment horizontal="center" vertical="center" wrapText="1"/>
    </xf>
    <xf numFmtId="0" fontId="1" fillId="13" borderId="5" xfId="0" applyFont="1" applyFill="1" applyBorder="1" applyAlignment="1">
      <alignment horizontal="center" vertical="center" wrapText="1"/>
    </xf>
    <xf numFmtId="0" fontId="7" fillId="0" borderId="24" xfId="1" applyBorder="1" applyAlignment="1" applyProtection="1">
      <alignment horizontal="center"/>
    </xf>
    <xf numFmtId="0" fontId="0" fillId="0" borderId="0" xfId="0" applyAlignment="1">
      <alignment vertical="center" wrapText="1"/>
    </xf>
    <xf numFmtId="0" fontId="22" fillId="0" borderId="29" xfId="0" applyFont="1" applyBorder="1" applyAlignment="1">
      <alignment horizontal="center" vertical="center" wrapText="1"/>
    </xf>
    <xf numFmtId="0" fontId="17" fillId="0" borderId="29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12" fillId="0" borderId="7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12" fillId="0" borderId="9" xfId="0" applyFont="1" applyBorder="1" applyAlignment="1">
      <alignment horizontal="left" vertical="center" wrapText="1"/>
    </xf>
    <xf numFmtId="0" fontId="0" fillId="0" borderId="16" xfId="0" applyBorder="1" applyAlignment="1">
      <alignment horizontal="center" vertical="center" wrapText="1"/>
    </xf>
    <xf numFmtId="0" fontId="6" fillId="6" borderId="23" xfId="0" applyFont="1" applyFill="1" applyBorder="1" applyAlignment="1">
      <alignment horizontal="center" vertical="center" wrapText="1"/>
    </xf>
    <xf numFmtId="0" fontId="6" fillId="6" borderId="16" xfId="0" applyFont="1" applyFill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164" fontId="6" fillId="0" borderId="17" xfId="0" applyNumberFormat="1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0" fillId="6" borderId="2" xfId="0" applyFill="1" applyBorder="1" applyAlignment="1">
      <alignment vertical="center" wrapText="1"/>
    </xf>
    <xf numFmtId="0" fontId="0" fillId="6" borderId="3" xfId="0" applyFill="1" applyBorder="1" applyAlignment="1">
      <alignment vertical="center" wrapText="1"/>
    </xf>
    <xf numFmtId="0" fontId="0" fillId="6" borderId="5" xfId="0" applyFill="1" applyBorder="1" applyAlignment="1">
      <alignment vertical="center" wrapText="1"/>
    </xf>
    <xf numFmtId="0" fontId="0" fillId="6" borderId="1" xfId="0" applyFill="1" applyBorder="1" applyAlignment="1">
      <alignment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164" fontId="0" fillId="4" borderId="1" xfId="0" applyNumberForma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0" fillId="6" borderId="7" xfId="0" applyFill="1" applyBorder="1" applyAlignment="1">
      <alignment horizontal="left" vertical="center" wrapText="1"/>
    </xf>
    <xf numFmtId="0" fontId="0" fillId="6" borderId="8" xfId="0" applyFill="1" applyBorder="1" applyAlignment="1">
      <alignment horizontal="left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6" borderId="2" xfId="0" applyFill="1" applyBorder="1" applyAlignment="1">
      <alignment horizontal="left" vertical="center" wrapText="1"/>
    </xf>
    <xf numFmtId="0" fontId="0" fillId="6" borderId="3" xfId="0" applyFill="1" applyBorder="1" applyAlignment="1">
      <alignment horizontal="left" vertical="center" wrapText="1"/>
    </xf>
    <xf numFmtId="0" fontId="0" fillId="6" borderId="5" xfId="0" applyFill="1" applyBorder="1" applyAlignment="1">
      <alignment horizontal="left" vertical="center" wrapText="1"/>
    </xf>
    <xf numFmtId="0" fontId="0" fillId="6" borderId="1" xfId="0" applyFill="1" applyBorder="1" applyAlignment="1">
      <alignment horizontal="left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37" xfId="0" applyFont="1" applyFill="1" applyBorder="1" applyAlignment="1">
      <alignment horizontal="center" vertical="center" wrapText="1"/>
    </xf>
    <xf numFmtId="0" fontId="9" fillId="2" borderId="36" xfId="0" applyFont="1" applyFill="1" applyBorder="1" applyAlignment="1">
      <alignment horizontal="center" vertical="center" wrapText="1"/>
    </xf>
    <xf numFmtId="165" fontId="9" fillId="2" borderId="13" xfId="0" applyNumberFormat="1" applyFont="1" applyFill="1" applyBorder="1" applyAlignment="1">
      <alignment horizontal="center" vertical="center" wrapText="1"/>
    </xf>
    <xf numFmtId="165" fontId="9" fillId="2" borderId="37" xfId="0" applyNumberFormat="1" applyFont="1" applyFill="1" applyBorder="1" applyAlignment="1">
      <alignment horizontal="center" vertical="center" wrapText="1"/>
    </xf>
    <xf numFmtId="165" fontId="9" fillId="2" borderId="36" xfId="0" applyNumberFormat="1" applyFont="1" applyFill="1" applyBorder="1" applyAlignment="1">
      <alignment horizontal="center" vertical="center" wrapText="1"/>
    </xf>
    <xf numFmtId="0" fontId="1" fillId="13" borderId="5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 wrapText="1"/>
    </xf>
    <xf numFmtId="164" fontId="0" fillId="2" borderId="1" xfId="0" applyNumberFormat="1" applyFill="1" applyBorder="1" applyAlignment="1">
      <alignment horizontal="center" vertical="center" wrapText="1"/>
    </xf>
    <xf numFmtId="164" fontId="0" fillId="8" borderId="1" xfId="0" applyNumberForma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1" fillId="8" borderId="8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9" fillId="4" borderId="37" xfId="0" applyFont="1" applyFill="1" applyBorder="1" applyAlignment="1">
      <alignment horizontal="center" vertical="center" wrapText="1"/>
    </xf>
    <xf numFmtId="0" fontId="9" fillId="4" borderId="36" xfId="0" applyFont="1" applyFill="1" applyBorder="1" applyAlignment="1">
      <alignment horizontal="center" vertical="center" wrapText="1"/>
    </xf>
    <xf numFmtId="165" fontId="9" fillId="4" borderId="13" xfId="0" applyNumberFormat="1" applyFont="1" applyFill="1" applyBorder="1" applyAlignment="1">
      <alignment horizontal="center" vertical="center" wrapText="1"/>
    </xf>
    <xf numFmtId="165" fontId="9" fillId="4" borderId="37" xfId="0" applyNumberFormat="1" applyFont="1" applyFill="1" applyBorder="1" applyAlignment="1">
      <alignment horizontal="center" vertical="center" wrapText="1"/>
    </xf>
    <xf numFmtId="165" fontId="9" fillId="4" borderId="36" xfId="0" applyNumberFormat="1" applyFont="1" applyFill="1" applyBorder="1" applyAlignment="1">
      <alignment horizontal="center" vertical="center" wrapText="1"/>
    </xf>
    <xf numFmtId="0" fontId="1" fillId="9" borderId="5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 wrapText="1"/>
    </xf>
    <xf numFmtId="0" fontId="9" fillId="3" borderId="37" xfId="0" applyFont="1" applyFill="1" applyBorder="1" applyAlignment="1">
      <alignment horizontal="center" vertical="center" wrapText="1"/>
    </xf>
    <xf numFmtId="0" fontId="9" fillId="3" borderId="36" xfId="0" applyFont="1" applyFill="1" applyBorder="1" applyAlignment="1">
      <alignment horizontal="center" vertical="center" wrapText="1"/>
    </xf>
    <xf numFmtId="165" fontId="9" fillId="3" borderId="13" xfId="0" applyNumberFormat="1" applyFont="1" applyFill="1" applyBorder="1" applyAlignment="1">
      <alignment horizontal="center" vertical="center" wrapText="1"/>
    </xf>
    <xf numFmtId="165" fontId="9" fillId="3" borderId="37" xfId="0" applyNumberFormat="1" applyFont="1" applyFill="1" applyBorder="1" applyAlignment="1">
      <alignment horizontal="center" vertical="center" wrapText="1"/>
    </xf>
    <xf numFmtId="165" fontId="9" fillId="3" borderId="3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  <xf numFmtId="164" fontId="0" fillId="3" borderId="1" xfId="0" applyNumberFormat="1" applyFill="1" applyBorder="1" applyAlignment="1">
      <alignment horizontal="center" vertical="center" wrapText="1"/>
    </xf>
    <xf numFmtId="0" fontId="0" fillId="6" borderId="25" xfId="0" applyFill="1" applyBorder="1" applyAlignment="1">
      <alignment horizontal="left" vertical="center" wrapText="1"/>
    </xf>
    <xf numFmtId="0" fontId="0" fillId="6" borderId="15" xfId="0" applyFill="1" applyBorder="1" applyAlignment="1">
      <alignment horizontal="left" vertical="center" wrapText="1"/>
    </xf>
    <xf numFmtId="0" fontId="0" fillId="6" borderId="18" xfId="0" applyFill="1" applyBorder="1" applyAlignment="1">
      <alignment horizontal="left" vertical="center" wrapText="1"/>
    </xf>
    <xf numFmtId="0" fontId="0" fillId="6" borderId="5" xfId="0" applyFont="1" applyFill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20" fillId="0" borderId="27" xfId="0" applyFont="1" applyBorder="1" applyAlignment="1">
      <alignment horizontal="center" vertical="center" wrapText="1"/>
    </xf>
    <xf numFmtId="0" fontId="20" fillId="0" borderId="28" xfId="0" applyFont="1" applyBorder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1" fillId="0" borderId="23" xfId="0" applyFont="1" applyBorder="1" applyAlignment="1">
      <alignment horizontal="right" vertical="center" wrapText="1"/>
    </xf>
    <xf numFmtId="0" fontId="1" fillId="0" borderId="16" xfId="0" applyFont="1" applyBorder="1" applyAlignment="1">
      <alignment horizontal="right" vertical="center" wrapText="1"/>
    </xf>
    <xf numFmtId="0" fontId="15" fillId="0" borderId="0" xfId="0" applyFont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11" borderId="5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0" fontId="9" fillId="8" borderId="13" xfId="0" applyFont="1" applyFill="1" applyBorder="1" applyAlignment="1">
      <alignment horizontal="center" vertical="center" wrapText="1"/>
    </xf>
    <xf numFmtId="0" fontId="9" fillId="8" borderId="37" xfId="0" applyFont="1" applyFill="1" applyBorder="1" applyAlignment="1">
      <alignment horizontal="center" vertical="center" wrapText="1"/>
    </xf>
    <xf numFmtId="0" fontId="9" fillId="8" borderId="36" xfId="0" applyFont="1" applyFill="1" applyBorder="1" applyAlignment="1">
      <alignment horizontal="center" vertical="center" wrapText="1"/>
    </xf>
    <xf numFmtId="165" fontId="9" fillId="8" borderId="13" xfId="0" applyNumberFormat="1" applyFont="1" applyFill="1" applyBorder="1" applyAlignment="1">
      <alignment horizontal="center" vertical="center" wrapText="1"/>
    </xf>
    <xf numFmtId="165" fontId="9" fillId="8" borderId="37" xfId="0" applyNumberFormat="1" applyFont="1" applyFill="1" applyBorder="1" applyAlignment="1">
      <alignment horizontal="center" vertical="center" wrapText="1"/>
    </xf>
    <xf numFmtId="165" fontId="9" fillId="8" borderId="36" xfId="0" applyNumberFormat="1" applyFont="1" applyFill="1" applyBorder="1" applyAlignment="1">
      <alignment horizontal="center" vertical="center" wrapText="1"/>
    </xf>
    <xf numFmtId="0" fontId="1" fillId="12" borderId="5" xfId="0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horizontal="center" vertical="center" wrapText="1"/>
    </xf>
    <xf numFmtId="0" fontId="4" fillId="10" borderId="2" xfId="0" applyFont="1" applyFill="1" applyBorder="1" applyAlignment="1">
      <alignment horizontal="center" vertical="center" wrapText="1"/>
    </xf>
    <xf numFmtId="0" fontId="4" fillId="10" borderId="3" xfId="0" applyFont="1" applyFill="1" applyBorder="1" applyAlignment="1">
      <alignment horizontal="center" vertical="center" wrapText="1"/>
    </xf>
    <xf numFmtId="0" fontId="4" fillId="10" borderId="4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0" fontId="4" fillId="9" borderId="4" xfId="0" applyFont="1" applyFill="1" applyBorder="1" applyAlignment="1">
      <alignment horizontal="center" vertical="center" wrapText="1"/>
    </xf>
    <xf numFmtId="0" fontId="13" fillId="0" borderId="7" xfId="0" applyFont="1" applyBorder="1" applyAlignment="1">
      <alignment horizontal="left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</cellXfs>
  <cellStyles count="2">
    <cellStyle name="Hypertextové prepojenie" xfId="1" builtinId="8"/>
    <cellStyle name="Normálna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85</xdr:row>
      <xdr:rowOff>19051</xdr:rowOff>
    </xdr:from>
    <xdr:to>
      <xdr:col>5</xdr:col>
      <xdr:colOff>312284</xdr:colOff>
      <xdr:row>86</xdr:row>
      <xdr:rowOff>9526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12000"/>
        </a:blip>
        <a:srcRect/>
        <a:stretch>
          <a:fillRect/>
        </a:stretch>
      </xdr:blipFill>
      <xdr:spPr bwMode="auto">
        <a:xfrm>
          <a:off x="2628901" y="16421101"/>
          <a:ext cx="2850696" cy="18097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47624</xdr:colOff>
      <xdr:row>87</xdr:row>
      <xdr:rowOff>126791</xdr:rowOff>
    </xdr:from>
    <xdr:to>
      <xdr:col>7</xdr:col>
      <xdr:colOff>762000</xdr:colOff>
      <xdr:row>90</xdr:row>
      <xdr:rowOff>171209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07559" y="21164617"/>
          <a:ext cx="5062745" cy="243809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91</xdr:row>
      <xdr:rowOff>60462</xdr:rowOff>
    </xdr:from>
    <xdr:to>
      <xdr:col>7</xdr:col>
      <xdr:colOff>811696</xdr:colOff>
      <xdr:row>103</xdr:row>
      <xdr:rowOff>118424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9000"/>
        </a:blip>
        <a:srcRect/>
        <a:stretch>
          <a:fillRect/>
        </a:stretch>
      </xdr:blipFill>
      <xdr:spPr bwMode="auto">
        <a:xfrm>
          <a:off x="2498035" y="23682462"/>
          <a:ext cx="5121965" cy="229426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40585</xdr:colOff>
      <xdr:row>105</xdr:row>
      <xdr:rowOff>256761</xdr:rowOff>
    </xdr:from>
    <xdr:to>
      <xdr:col>4</xdr:col>
      <xdr:colOff>161791</xdr:colOff>
      <xdr:row>116</xdr:row>
      <xdr:rowOff>123411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500520" y="26496065"/>
          <a:ext cx="2183575" cy="215265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266505</xdr:colOff>
      <xdr:row>107</xdr:row>
      <xdr:rowOff>187626</xdr:rowOff>
    </xdr:from>
    <xdr:to>
      <xdr:col>8</xdr:col>
      <xdr:colOff>126618</xdr:colOff>
      <xdr:row>112</xdr:row>
      <xdr:rowOff>168576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5000"/>
        </a:blip>
        <a:srcRect/>
        <a:stretch>
          <a:fillRect/>
        </a:stretch>
      </xdr:blipFill>
      <xdr:spPr bwMode="auto">
        <a:xfrm>
          <a:off x="4788809" y="26998430"/>
          <a:ext cx="3305679" cy="9334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38101</xdr:colOff>
      <xdr:row>131</xdr:row>
      <xdr:rowOff>7846</xdr:rowOff>
    </xdr:from>
    <xdr:to>
      <xdr:col>4</xdr:col>
      <xdr:colOff>523305</xdr:colOff>
      <xdr:row>141</xdr:row>
      <xdr:rowOff>171450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lum bright="9000" contrast="12000"/>
        </a:blip>
        <a:srcRect/>
        <a:stretch>
          <a:fillRect/>
        </a:stretch>
      </xdr:blipFill>
      <xdr:spPr bwMode="auto">
        <a:xfrm>
          <a:off x="2676526" y="28754296"/>
          <a:ext cx="2548954" cy="206860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17369</xdr:colOff>
      <xdr:row>127</xdr:row>
      <xdr:rowOff>85724</xdr:rowOff>
    </xdr:from>
    <xdr:to>
      <xdr:col>8</xdr:col>
      <xdr:colOff>17496</xdr:colOff>
      <xdr:row>141</xdr:row>
      <xdr:rowOff>180975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5000" contrast="11000"/>
        </a:blip>
        <a:srcRect/>
        <a:stretch>
          <a:fillRect/>
        </a:stretch>
      </xdr:blipFill>
      <xdr:spPr bwMode="auto">
        <a:xfrm>
          <a:off x="5127251" y="28302136"/>
          <a:ext cx="2868833" cy="27622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85725</xdr:colOff>
      <xdr:row>119</xdr:row>
      <xdr:rowOff>28575</xdr:rowOff>
    </xdr:from>
    <xdr:to>
      <xdr:col>4</xdr:col>
      <xdr:colOff>250825</xdr:colOff>
      <xdr:row>130</xdr:row>
      <xdr:rowOff>19050</xdr:rowOff>
    </xdr:to>
    <xdr:pic>
      <xdr:nvPicPr>
        <xdr:cNvPr id="1044" name="Picture 20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lum bright="13000" contrast="4000"/>
        </a:blip>
        <a:srcRect/>
        <a:stretch>
          <a:fillRect/>
        </a:stretch>
      </xdr:blipFill>
      <xdr:spPr bwMode="auto">
        <a:xfrm>
          <a:off x="2724150" y="26489025"/>
          <a:ext cx="2228850" cy="20859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165652</xdr:colOff>
      <xdr:row>152</xdr:row>
      <xdr:rowOff>43707</xdr:rowOff>
    </xdr:from>
    <xdr:to>
      <xdr:col>3</xdr:col>
      <xdr:colOff>612913</xdr:colOff>
      <xdr:row>168</xdr:row>
      <xdr:rowOff>134046</xdr:rowOff>
    </xdr:to>
    <xdr:pic>
      <xdr:nvPicPr>
        <xdr:cNvPr id="1046" name="Picture 22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lum bright="3000" contrast="7000"/>
        </a:blip>
        <a:srcRect/>
        <a:stretch>
          <a:fillRect/>
        </a:stretch>
      </xdr:blipFill>
      <xdr:spPr bwMode="auto">
        <a:xfrm>
          <a:off x="165652" y="36280120"/>
          <a:ext cx="4008783" cy="296440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46037</xdr:colOff>
      <xdr:row>174</xdr:row>
      <xdr:rowOff>47976</xdr:rowOff>
    </xdr:from>
    <xdr:to>
      <xdr:col>5</xdr:col>
      <xdr:colOff>682624</xdr:colOff>
      <xdr:row>185</xdr:row>
      <xdr:rowOff>38100</xdr:rowOff>
    </xdr:to>
    <xdr:pic>
      <xdr:nvPicPr>
        <xdr:cNvPr id="1050" name="Picture 26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lum bright="20000" contrast="16000"/>
        </a:blip>
        <a:srcRect/>
        <a:stretch>
          <a:fillRect/>
        </a:stretch>
      </xdr:blipFill>
      <xdr:spPr bwMode="auto">
        <a:xfrm>
          <a:off x="46037" y="36798601"/>
          <a:ext cx="5740400" cy="208562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571500</xdr:colOff>
      <xdr:row>142</xdr:row>
      <xdr:rowOff>123825</xdr:rowOff>
    </xdr:from>
    <xdr:to>
      <xdr:col>7</xdr:col>
      <xdr:colOff>973805</xdr:colOff>
      <xdr:row>150</xdr:row>
      <xdr:rowOff>28575</xdr:rowOff>
    </xdr:to>
    <xdr:pic>
      <xdr:nvPicPr>
        <xdr:cNvPr id="1052" name="Pictur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lum bright="9000" contrast="32000"/>
        </a:blip>
        <a:srcRect/>
        <a:stretch>
          <a:fillRect/>
        </a:stretch>
      </xdr:blipFill>
      <xdr:spPr bwMode="auto">
        <a:xfrm>
          <a:off x="5495925" y="30918150"/>
          <a:ext cx="2691480" cy="142875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350322</xdr:colOff>
      <xdr:row>119</xdr:row>
      <xdr:rowOff>53788</xdr:rowOff>
    </xdr:from>
    <xdr:to>
      <xdr:col>8</xdr:col>
      <xdr:colOff>73746</xdr:colOff>
      <xdr:row>125</xdr:row>
      <xdr:rowOff>91888</xdr:rowOff>
    </xdr:to>
    <xdr:pic>
      <xdr:nvPicPr>
        <xdr:cNvPr id="1054" name="Picture 30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lum bright="18000"/>
        </a:blip>
        <a:srcRect/>
        <a:stretch>
          <a:fillRect/>
        </a:stretch>
      </xdr:blipFill>
      <xdr:spPr bwMode="auto">
        <a:xfrm>
          <a:off x="4877498" y="26746200"/>
          <a:ext cx="3174836" cy="11811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955956</xdr:colOff>
      <xdr:row>157</xdr:row>
      <xdr:rowOff>84325</xdr:rowOff>
    </xdr:from>
    <xdr:to>
      <xdr:col>8</xdr:col>
      <xdr:colOff>168518</xdr:colOff>
      <xdr:row>168</xdr:row>
      <xdr:rowOff>47647</xdr:rowOff>
    </xdr:to>
    <xdr:pic>
      <xdr:nvPicPr>
        <xdr:cNvPr id="1056" name="Picture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lum bright="9000" contrast="3000"/>
        </a:blip>
        <a:srcRect/>
        <a:stretch>
          <a:fillRect/>
        </a:stretch>
      </xdr:blipFill>
      <xdr:spPr bwMode="auto">
        <a:xfrm>
          <a:off x="4519427" y="34206237"/>
          <a:ext cx="3627679" cy="2058822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781225</xdr:colOff>
      <xdr:row>175</xdr:row>
      <xdr:rowOff>6781</xdr:rowOff>
    </xdr:from>
    <xdr:to>
      <xdr:col>8</xdr:col>
      <xdr:colOff>176201</xdr:colOff>
      <xdr:row>183</xdr:row>
      <xdr:rowOff>178231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883312" y="39962085"/>
          <a:ext cx="2260759" cy="16954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../../AppData/Local/Temp/iso_broschuere_cz_0-2.pdf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mongolskejurty.sk/" TargetMode="External"/><Relationship Id="rId1" Type="http://schemas.openxmlformats.org/officeDocument/2006/relationships/hyperlink" Target="../../AppData/Local/Microsoft/Windows/Temporary%20Internet%20Files/AppData/Local/Temp/iso_broschuere_cz_0-1.pdf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tencateoutdoorfabrics.com/en/productgroep/campshield-en/" TargetMode="External"/><Relationship Id="rId4" Type="http://schemas.openxmlformats.org/officeDocument/2006/relationships/hyperlink" Target="https://vdb.eu/wordpress/wp-content/uploads/2020/05/VALMEX-lodge-de-luxe-FR_2019-03_Samples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88"/>
  <sheetViews>
    <sheetView showGridLines="0" tabSelected="1" view="pageLayout" topLeftCell="A22" zoomScale="115" zoomScaleNormal="100" zoomScalePageLayoutView="115" workbookViewId="0">
      <selection activeCell="A31" sqref="A31:C31"/>
    </sheetView>
  </sheetViews>
  <sheetFormatPr defaultColWidth="9.109375" defaultRowHeight="14.4" x14ac:dyDescent="0.3"/>
  <cols>
    <col min="1" max="1" width="34.33203125" style="1" customWidth="1"/>
    <col min="2" max="2" width="8.33203125" style="1" bestFit="1" customWidth="1"/>
    <col min="3" max="3" width="7.109375" style="2" bestFit="1" customWidth="1"/>
    <col min="4" max="4" width="13.44140625" style="3" bestFit="1" customWidth="1"/>
    <col min="5" max="5" width="8.109375" style="3" bestFit="1" customWidth="1"/>
    <col min="6" max="6" width="13.33203125" style="3" bestFit="1" customWidth="1"/>
    <col min="7" max="7" width="10.5546875" style="1" bestFit="1" customWidth="1"/>
    <col min="8" max="8" width="16.33203125" style="1" customWidth="1"/>
    <col min="9" max="16384" width="9.109375" style="1"/>
  </cols>
  <sheetData>
    <row r="1" spans="1:9" ht="34.5" customHeight="1" thickBot="1" x14ac:dyDescent="0.35">
      <c r="A1" s="143" t="s">
        <v>66</v>
      </c>
      <c r="B1" s="144"/>
      <c r="C1" s="144"/>
      <c r="D1" s="144"/>
      <c r="E1" s="144"/>
      <c r="F1" s="144"/>
      <c r="G1" s="144"/>
      <c r="H1" s="142" t="s">
        <v>46</v>
      </c>
      <c r="I1" s="142"/>
    </row>
    <row r="2" spans="1:9" ht="36.75" customHeight="1" thickBot="1" x14ac:dyDescent="0.35">
      <c r="A2" s="100" t="s">
        <v>22</v>
      </c>
      <c r="B2" s="101" t="s">
        <v>21</v>
      </c>
      <c r="C2" s="102" t="s">
        <v>20</v>
      </c>
      <c r="D2" s="103" t="s">
        <v>0</v>
      </c>
      <c r="E2" s="104" t="s">
        <v>6</v>
      </c>
      <c r="F2" s="105" t="s">
        <v>1</v>
      </c>
      <c r="G2" s="106" t="s">
        <v>17</v>
      </c>
      <c r="H2" s="101" t="s">
        <v>2</v>
      </c>
      <c r="I2" s="107" t="s">
        <v>45</v>
      </c>
    </row>
    <row r="3" spans="1:9" ht="17.25" customHeight="1" x14ac:dyDescent="0.3">
      <c r="A3" s="33" t="s">
        <v>67</v>
      </c>
      <c r="B3" s="197">
        <v>4</v>
      </c>
      <c r="C3" s="200">
        <f>(B3/2)*(B3/2)*3.14</f>
        <v>12.56</v>
      </c>
      <c r="D3" s="4">
        <v>5600</v>
      </c>
      <c r="E3" s="71">
        <v>350</v>
      </c>
      <c r="F3" s="45">
        <f>D3-E3</f>
        <v>5250</v>
      </c>
      <c r="G3" s="5"/>
      <c r="H3" s="6">
        <f t="shared" ref="H3:H10" si="0">G3*F3</f>
        <v>0</v>
      </c>
      <c r="I3" s="130">
        <f>F3/C3</f>
        <v>417.99363057324837</v>
      </c>
    </row>
    <row r="4" spans="1:9" ht="17.25" customHeight="1" x14ac:dyDescent="0.3">
      <c r="A4" s="121" t="s">
        <v>68</v>
      </c>
      <c r="B4" s="198"/>
      <c r="C4" s="201"/>
      <c r="D4" s="123">
        <v>6730</v>
      </c>
      <c r="E4" s="72">
        <v>400</v>
      </c>
      <c r="F4" s="56">
        <f>D4-E4</f>
        <v>6330</v>
      </c>
      <c r="G4" s="7"/>
      <c r="H4" s="8">
        <f t="shared" si="0"/>
        <v>0</v>
      </c>
      <c r="I4" s="131">
        <f>F4/C3</f>
        <v>503.98089171974522</v>
      </c>
    </row>
    <row r="5" spans="1:9" s="120" customFormat="1" ht="17.25" customHeight="1" thickBot="1" x14ac:dyDescent="0.35">
      <c r="A5" s="136" t="s">
        <v>69</v>
      </c>
      <c r="B5" s="199"/>
      <c r="C5" s="202"/>
      <c r="D5" s="123">
        <v>5890</v>
      </c>
      <c r="E5" s="72">
        <v>300</v>
      </c>
      <c r="F5" s="56">
        <f>D5-E5</f>
        <v>5590</v>
      </c>
      <c r="G5" s="7"/>
      <c r="H5" s="8">
        <f t="shared" si="0"/>
        <v>0</v>
      </c>
      <c r="I5" s="132">
        <f>F5/C3</f>
        <v>445.06369426751593</v>
      </c>
    </row>
    <row r="6" spans="1:9" ht="17.25" customHeight="1" x14ac:dyDescent="0.3">
      <c r="A6" s="213" t="s">
        <v>7</v>
      </c>
      <c r="B6" s="214"/>
      <c r="C6" s="214"/>
      <c r="D6" s="164" t="s">
        <v>18</v>
      </c>
      <c r="E6" s="164"/>
      <c r="F6" s="82">
        <v>1250</v>
      </c>
      <c r="G6" s="7"/>
      <c r="H6" s="8">
        <f t="shared" si="0"/>
        <v>0</v>
      </c>
      <c r="I6" s="108"/>
    </row>
    <row r="7" spans="1:9" ht="18" customHeight="1" x14ac:dyDescent="0.3">
      <c r="A7" s="213" t="s">
        <v>70</v>
      </c>
      <c r="B7" s="214"/>
      <c r="C7" s="214"/>
      <c r="D7" s="164" t="s">
        <v>8</v>
      </c>
      <c r="E7" s="164"/>
      <c r="F7" s="82">
        <v>1900</v>
      </c>
      <c r="G7" s="7"/>
      <c r="H7" s="8">
        <f t="shared" si="0"/>
        <v>0</v>
      </c>
      <c r="I7" s="108"/>
    </row>
    <row r="8" spans="1:9" s="120" customFormat="1" ht="18" customHeight="1" x14ac:dyDescent="0.3">
      <c r="A8" s="203" t="s">
        <v>71</v>
      </c>
      <c r="B8" s="204"/>
      <c r="C8" s="204"/>
      <c r="D8" s="164" t="s">
        <v>8</v>
      </c>
      <c r="E8" s="164"/>
      <c r="F8" s="82">
        <v>1735</v>
      </c>
      <c r="G8" s="7"/>
      <c r="H8" s="8">
        <f t="shared" ref="H8" si="1">G8*F8</f>
        <v>0</v>
      </c>
      <c r="I8" s="108"/>
    </row>
    <row r="9" spans="1:9" ht="18" customHeight="1" x14ac:dyDescent="0.3">
      <c r="A9" s="162" t="s">
        <v>39</v>
      </c>
      <c r="B9" s="163"/>
      <c r="C9" s="163"/>
      <c r="D9" s="163"/>
      <c r="E9" s="163"/>
      <c r="F9" s="83">
        <v>285</v>
      </c>
      <c r="G9" s="34"/>
      <c r="H9" s="9">
        <f t="shared" si="0"/>
        <v>0</v>
      </c>
      <c r="I9" s="108"/>
    </row>
    <row r="10" spans="1:9" ht="18" customHeight="1" thickBot="1" x14ac:dyDescent="0.35">
      <c r="A10" s="217" t="s">
        <v>19</v>
      </c>
      <c r="B10" s="218"/>
      <c r="C10" s="218"/>
      <c r="D10" s="218"/>
      <c r="E10" s="218"/>
      <c r="F10" s="84">
        <v>460</v>
      </c>
      <c r="G10" s="66"/>
      <c r="H10" s="67">
        <f t="shared" si="0"/>
        <v>0</v>
      </c>
      <c r="I10" s="108"/>
    </row>
    <row r="11" spans="1:9" ht="17.25" customHeight="1" x14ac:dyDescent="0.3">
      <c r="A11" s="35" t="s">
        <v>67</v>
      </c>
      <c r="B11" s="205">
        <v>5.0999999999999996</v>
      </c>
      <c r="C11" s="208">
        <f t="shared" ref="C11:C27" si="2">(B11/2)*(B11/2)*3.14</f>
        <v>20.417849999999998</v>
      </c>
      <c r="D11" s="10">
        <v>7600</v>
      </c>
      <c r="E11" s="73">
        <v>455</v>
      </c>
      <c r="F11" s="46">
        <f>D11-E11</f>
        <v>7145</v>
      </c>
      <c r="G11" s="11"/>
      <c r="H11" s="12">
        <f t="shared" ref="H11:H27" si="3">G11*F11</f>
        <v>0</v>
      </c>
      <c r="I11" s="115">
        <f>F11/C11</f>
        <v>349.93890150040289</v>
      </c>
    </row>
    <row r="12" spans="1:9" ht="17.25" customHeight="1" x14ac:dyDescent="0.3">
      <c r="A12" s="122" t="s">
        <v>68</v>
      </c>
      <c r="B12" s="206"/>
      <c r="C12" s="209"/>
      <c r="D12" s="124">
        <v>8990</v>
      </c>
      <c r="E12" s="74">
        <v>545</v>
      </c>
      <c r="F12" s="55">
        <f>D12-E12</f>
        <v>8445</v>
      </c>
      <c r="G12" s="13"/>
      <c r="H12" s="14">
        <f t="shared" si="3"/>
        <v>0</v>
      </c>
      <c r="I12" s="116">
        <f>F12/C11</f>
        <v>413.60868063973442</v>
      </c>
    </row>
    <row r="13" spans="1:9" s="120" customFormat="1" ht="17.25" customHeight="1" thickBot="1" x14ac:dyDescent="0.35">
      <c r="A13" s="137" t="s">
        <v>69</v>
      </c>
      <c r="B13" s="207"/>
      <c r="C13" s="210"/>
      <c r="D13" s="124">
        <v>7100</v>
      </c>
      <c r="E13" s="74">
        <v>300</v>
      </c>
      <c r="F13" s="55">
        <f>D13-E13</f>
        <v>6800</v>
      </c>
      <c r="G13" s="13"/>
      <c r="H13" s="14">
        <f t="shared" si="3"/>
        <v>0</v>
      </c>
      <c r="I13" s="117">
        <f>F13/C11</f>
        <v>333.04192165188795</v>
      </c>
    </row>
    <row r="14" spans="1:9" ht="17.25" customHeight="1" x14ac:dyDescent="0.3">
      <c r="A14" s="215" t="s">
        <v>7</v>
      </c>
      <c r="B14" s="216"/>
      <c r="C14" s="216"/>
      <c r="D14" s="219" t="s">
        <v>18</v>
      </c>
      <c r="E14" s="219"/>
      <c r="F14" s="85">
        <v>1470</v>
      </c>
      <c r="G14" s="13"/>
      <c r="H14" s="14">
        <f>G14*F14</f>
        <v>0</v>
      </c>
      <c r="I14" s="108"/>
    </row>
    <row r="15" spans="1:9" ht="18" customHeight="1" x14ac:dyDescent="0.3">
      <c r="A15" s="215" t="s">
        <v>72</v>
      </c>
      <c r="B15" s="216"/>
      <c r="C15" s="216"/>
      <c r="D15" s="219" t="s">
        <v>8</v>
      </c>
      <c r="E15" s="219"/>
      <c r="F15" s="85">
        <v>2490</v>
      </c>
      <c r="G15" s="13"/>
      <c r="H15" s="14">
        <f t="shared" ref="H15" si="4">G15*F15</f>
        <v>0</v>
      </c>
      <c r="I15" s="108"/>
    </row>
    <row r="16" spans="1:9" s="120" customFormat="1" ht="18" customHeight="1" x14ac:dyDescent="0.3">
      <c r="A16" s="242" t="s">
        <v>73</v>
      </c>
      <c r="B16" s="243"/>
      <c r="C16" s="243"/>
      <c r="D16" s="219" t="s">
        <v>8</v>
      </c>
      <c r="E16" s="219"/>
      <c r="F16" s="85">
        <v>2210</v>
      </c>
      <c r="G16" s="13"/>
      <c r="H16" s="14">
        <f t="shared" ref="H16" si="5">G16*F16</f>
        <v>0</v>
      </c>
      <c r="I16" s="108"/>
    </row>
    <row r="17" spans="1:9" ht="18" customHeight="1" x14ac:dyDescent="0.3">
      <c r="A17" s="165" t="s">
        <v>38</v>
      </c>
      <c r="B17" s="166"/>
      <c r="C17" s="166"/>
      <c r="D17" s="166"/>
      <c r="E17" s="166"/>
      <c r="F17" s="86">
        <v>285</v>
      </c>
      <c r="G17" s="36"/>
      <c r="H17" s="15">
        <f>G17*F17</f>
        <v>0</v>
      </c>
      <c r="I17" s="108"/>
    </row>
    <row r="18" spans="1:9" ht="18" customHeight="1" thickBot="1" x14ac:dyDescent="0.35">
      <c r="A18" s="167" t="s">
        <v>23</v>
      </c>
      <c r="B18" s="168"/>
      <c r="C18" s="168"/>
      <c r="D18" s="168"/>
      <c r="E18" s="168"/>
      <c r="F18" s="118">
        <v>460</v>
      </c>
      <c r="G18" s="96"/>
      <c r="H18" s="97">
        <f>G18*F18</f>
        <v>0</v>
      </c>
      <c r="I18" s="108"/>
    </row>
    <row r="19" spans="1:9" ht="17.25" customHeight="1" x14ac:dyDescent="0.3">
      <c r="A19" s="48" t="s">
        <v>67</v>
      </c>
      <c r="B19" s="244">
        <v>5.6</v>
      </c>
      <c r="C19" s="247">
        <f t="shared" ref="C19" si="6">(B19/2)*(B19/2)*3.14</f>
        <v>24.617599999999999</v>
      </c>
      <c r="D19" s="68">
        <v>8300</v>
      </c>
      <c r="E19" s="75">
        <v>505</v>
      </c>
      <c r="F19" s="49">
        <f>D19-E19</f>
        <v>7795</v>
      </c>
      <c r="G19" s="50"/>
      <c r="H19" s="51">
        <f t="shared" ref="H19" si="7">G19*F19</f>
        <v>0</v>
      </c>
      <c r="I19" s="109">
        <f>F19/C19</f>
        <v>316.64337709606139</v>
      </c>
    </row>
    <row r="20" spans="1:9" ht="17.25" customHeight="1" x14ac:dyDescent="0.3">
      <c r="A20" s="127" t="s">
        <v>68</v>
      </c>
      <c r="B20" s="245"/>
      <c r="C20" s="248"/>
      <c r="D20" s="128">
        <v>9900</v>
      </c>
      <c r="E20" s="76">
        <v>605</v>
      </c>
      <c r="F20" s="69">
        <f>D20-E20</f>
        <v>9295</v>
      </c>
      <c r="G20" s="70"/>
      <c r="H20" s="53">
        <f>G20*F20</f>
        <v>0</v>
      </c>
      <c r="I20" s="110">
        <f>F20/C19</f>
        <v>377.5753932146107</v>
      </c>
    </row>
    <row r="21" spans="1:9" s="120" customFormat="1" ht="17.25" customHeight="1" thickBot="1" x14ac:dyDescent="0.35">
      <c r="A21" s="138" t="s">
        <v>69</v>
      </c>
      <c r="B21" s="246"/>
      <c r="C21" s="249"/>
      <c r="D21" s="128">
        <v>7482</v>
      </c>
      <c r="E21" s="76">
        <v>350</v>
      </c>
      <c r="F21" s="69">
        <f>D21-E21</f>
        <v>7132</v>
      </c>
      <c r="G21" s="70"/>
      <c r="H21" s="53">
        <f>G21*F21</f>
        <v>0</v>
      </c>
      <c r="I21" s="111">
        <f>F21/C19</f>
        <v>289.71142597166255</v>
      </c>
    </row>
    <row r="22" spans="1:9" ht="17.25" customHeight="1" x14ac:dyDescent="0.3">
      <c r="A22" s="177" t="s">
        <v>7</v>
      </c>
      <c r="B22" s="178"/>
      <c r="C22" s="178"/>
      <c r="D22" s="194" t="s">
        <v>18</v>
      </c>
      <c r="E22" s="194"/>
      <c r="F22" s="87">
        <v>1600</v>
      </c>
      <c r="G22" s="52"/>
      <c r="H22" s="53">
        <f>G22*F22</f>
        <v>0</v>
      </c>
      <c r="I22" s="108"/>
    </row>
    <row r="23" spans="1:9" ht="15.6" x14ac:dyDescent="0.3">
      <c r="A23" s="177" t="s">
        <v>72</v>
      </c>
      <c r="B23" s="178"/>
      <c r="C23" s="178"/>
      <c r="D23" s="194" t="s">
        <v>8</v>
      </c>
      <c r="E23" s="194"/>
      <c r="F23" s="87">
        <v>2790</v>
      </c>
      <c r="G23" s="52"/>
      <c r="H23" s="53">
        <f t="shared" ref="H23" si="8">G23*F23</f>
        <v>0</v>
      </c>
      <c r="I23" s="108"/>
    </row>
    <row r="24" spans="1:9" s="120" customFormat="1" ht="15.6" x14ac:dyDescent="0.3">
      <c r="A24" s="250" t="s">
        <v>73</v>
      </c>
      <c r="B24" s="251"/>
      <c r="C24" s="251"/>
      <c r="D24" s="194" t="s">
        <v>8</v>
      </c>
      <c r="E24" s="194"/>
      <c r="F24" s="87">
        <v>2490</v>
      </c>
      <c r="G24" s="52"/>
      <c r="H24" s="53">
        <f t="shared" ref="H24" si="9">G24*F24</f>
        <v>0</v>
      </c>
      <c r="I24" s="108"/>
    </row>
    <row r="25" spans="1:9" ht="15" customHeight="1" x14ac:dyDescent="0.3">
      <c r="A25" s="177" t="s">
        <v>37</v>
      </c>
      <c r="B25" s="178"/>
      <c r="C25" s="178"/>
      <c r="D25" s="178"/>
      <c r="E25" s="178"/>
      <c r="F25" s="87">
        <v>345</v>
      </c>
      <c r="G25" s="52"/>
      <c r="H25" s="53">
        <f>G25*F25</f>
        <v>0</v>
      </c>
      <c r="I25" s="108"/>
    </row>
    <row r="26" spans="1:9" ht="18" customHeight="1" thickBot="1" x14ac:dyDescent="0.35">
      <c r="A26" s="195" t="s">
        <v>9</v>
      </c>
      <c r="B26" s="196"/>
      <c r="C26" s="196"/>
      <c r="D26" s="196"/>
      <c r="E26" s="196"/>
      <c r="F26" s="112">
        <v>535</v>
      </c>
      <c r="G26" s="113"/>
      <c r="H26" s="114">
        <f>G26*F26</f>
        <v>0</v>
      </c>
      <c r="I26" s="108"/>
    </row>
    <row r="27" spans="1:9" ht="17.25" customHeight="1" x14ac:dyDescent="0.3">
      <c r="A27" s="37" t="s">
        <v>67</v>
      </c>
      <c r="B27" s="185">
        <v>6.4</v>
      </c>
      <c r="C27" s="188">
        <f t="shared" si="2"/>
        <v>32.153600000000004</v>
      </c>
      <c r="D27" s="16">
        <v>9500</v>
      </c>
      <c r="E27" s="77">
        <v>605</v>
      </c>
      <c r="F27" s="47">
        <f>D27-E27</f>
        <v>8895</v>
      </c>
      <c r="G27" s="17"/>
      <c r="H27" s="18">
        <f t="shared" si="3"/>
        <v>0</v>
      </c>
      <c r="I27" s="133">
        <f>F27/C27</f>
        <v>276.64087380573244</v>
      </c>
    </row>
    <row r="28" spans="1:9" ht="17.25" customHeight="1" x14ac:dyDescent="0.3">
      <c r="A28" s="126" t="s">
        <v>68</v>
      </c>
      <c r="B28" s="186"/>
      <c r="C28" s="189"/>
      <c r="D28" s="125">
        <v>11500</v>
      </c>
      <c r="E28" s="78">
        <v>705</v>
      </c>
      <c r="F28" s="57">
        <f>D28-E28</f>
        <v>10795</v>
      </c>
      <c r="G28" s="65"/>
      <c r="H28" s="20">
        <f>G28*F28</f>
        <v>0</v>
      </c>
      <c r="I28" s="134">
        <f>F28/C27</f>
        <v>335.73223527070058</v>
      </c>
    </row>
    <row r="29" spans="1:9" s="120" customFormat="1" ht="17.25" customHeight="1" thickBot="1" x14ac:dyDescent="0.35">
      <c r="A29" s="139" t="s">
        <v>69</v>
      </c>
      <c r="B29" s="187"/>
      <c r="C29" s="190"/>
      <c r="D29" s="125">
        <v>8060</v>
      </c>
      <c r="E29" s="78">
        <v>400</v>
      </c>
      <c r="F29" s="57">
        <f>D29-E29</f>
        <v>7660</v>
      </c>
      <c r="G29" s="65"/>
      <c r="H29" s="20">
        <f>G29*F29</f>
        <v>0</v>
      </c>
      <c r="I29" s="135">
        <f>F29/C27</f>
        <v>238.23148885350315</v>
      </c>
    </row>
    <row r="30" spans="1:9" ht="17.25" customHeight="1" x14ac:dyDescent="0.3">
      <c r="A30" s="179" t="s">
        <v>7</v>
      </c>
      <c r="B30" s="180"/>
      <c r="C30" s="180"/>
      <c r="D30" s="193" t="s">
        <v>18</v>
      </c>
      <c r="E30" s="193"/>
      <c r="F30" s="88">
        <v>1895</v>
      </c>
      <c r="G30" s="19"/>
      <c r="H30" s="20">
        <f>G30*F30</f>
        <v>0</v>
      </c>
      <c r="I30" s="108"/>
    </row>
    <row r="31" spans="1:9" ht="15.6" x14ac:dyDescent="0.3">
      <c r="A31" s="179" t="s">
        <v>82</v>
      </c>
      <c r="B31" s="180"/>
      <c r="C31" s="180"/>
      <c r="D31" s="193" t="s">
        <v>8</v>
      </c>
      <c r="E31" s="193"/>
      <c r="F31" s="88">
        <v>3475</v>
      </c>
      <c r="G31" s="19"/>
      <c r="H31" s="20">
        <f t="shared" ref="H31" si="10">G31*F31</f>
        <v>0</v>
      </c>
      <c r="I31" s="108"/>
    </row>
    <row r="32" spans="1:9" s="120" customFormat="1" ht="15.6" x14ac:dyDescent="0.3">
      <c r="A32" s="191" t="s">
        <v>81</v>
      </c>
      <c r="B32" s="192"/>
      <c r="C32" s="192"/>
      <c r="D32" s="193" t="s">
        <v>8</v>
      </c>
      <c r="E32" s="193"/>
      <c r="F32" s="88">
        <v>3050</v>
      </c>
      <c r="G32" s="19"/>
      <c r="H32" s="20">
        <f t="shared" ref="H32" si="11">G32*F32</f>
        <v>0</v>
      </c>
      <c r="I32" s="108"/>
    </row>
    <row r="33" spans="1:9" ht="15.6" x14ac:dyDescent="0.3">
      <c r="A33" s="179" t="s">
        <v>36</v>
      </c>
      <c r="B33" s="180"/>
      <c r="C33" s="180"/>
      <c r="D33" s="180"/>
      <c r="E33" s="180"/>
      <c r="F33" s="88">
        <v>450</v>
      </c>
      <c r="G33" s="19"/>
      <c r="H33" s="20">
        <f>G33*F33</f>
        <v>0</v>
      </c>
      <c r="I33" s="108"/>
    </row>
    <row r="34" spans="1:9" ht="18" customHeight="1" thickBot="1" x14ac:dyDescent="0.35">
      <c r="A34" s="175" t="s">
        <v>24</v>
      </c>
      <c r="B34" s="176"/>
      <c r="C34" s="176"/>
      <c r="D34" s="176"/>
      <c r="E34" s="176"/>
      <c r="F34" s="89">
        <v>640</v>
      </c>
      <c r="G34" s="38"/>
      <c r="H34" s="39">
        <f>G34*F34</f>
        <v>0</v>
      </c>
      <c r="I34" s="108"/>
    </row>
    <row r="35" spans="1:9" s="21" customFormat="1" ht="12" customHeight="1" thickBot="1" x14ac:dyDescent="0.35">
      <c r="A35" s="58"/>
      <c r="B35" s="59"/>
      <c r="C35" s="59"/>
      <c r="D35" s="59"/>
      <c r="E35" s="59"/>
      <c r="F35" s="60"/>
      <c r="G35" s="61"/>
      <c r="H35" s="62"/>
    </row>
    <row r="36" spans="1:9" s="21" customFormat="1" ht="21.6" thickBot="1" x14ac:dyDescent="0.35">
      <c r="A36" s="152" t="s">
        <v>3</v>
      </c>
      <c r="B36" s="153"/>
      <c r="C36" s="153"/>
      <c r="D36" s="153"/>
      <c r="E36" s="153"/>
      <c r="F36" s="153"/>
      <c r="G36" s="63"/>
      <c r="H36" s="64"/>
    </row>
    <row r="37" spans="1:9" x14ac:dyDescent="0.3">
      <c r="A37" s="181" t="s">
        <v>74</v>
      </c>
      <c r="B37" s="182"/>
      <c r="C37" s="182"/>
      <c r="D37" s="182"/>
      <c r="E37" s="23" t="s">
        <v>16</v>
      </c>
      <c r="F37" s="22">
        <v>780</v>
      </c>
      <c r="G37" s="23"/>
      <c r="H37" s="24">
        <f t="shared" ref="H37:H56" si="12">G37*F37</f>
        <v>0</v>
      </c>
    </row>
    <row r="38" spans="1:9" x14ac:dyDescent="0.3">
      <c r="A38" s="183"/>
      <c r="B38" s="184"/>
      <c r="C38" s="184"/>
      <c r="D38" s="184"/>
      <c r="E38" s="26" t="s">
        <v>11</v>
      </c>
      <c r="F38" s="25">
        <v>1070</v>
      </c>
      <c r="G38" s="26"/>
      <c r="H38" s="27">
        <f>G38*F38</f>
        <v>0</v>
      </c>
    </row>
    <row r="39" spans="1:9" x14ac:dyDescent="0.3">
      <c r="A39" s="183"/>
      <c r="B39" s="184"/>
      <c r="C39" s="184"/>
      <c r="D39" s="184"/>
      <c r="E39" s="26" t="s">
        <v>12</v>
      </c>
      <c r="F39" s="25">
        <v>1170</v>
      </c>
      <c r="G39" s="26"/>
      <c r="H39" s="27">
        <f>G39*F39</f>
        <v>0</v>
      </c>
    </row>
    <row r="40" spans="1:9" ht="15" thickBot="1" x14ac:dyDescent="0.35">
      <c r="A40" s="169"/>
      <c r="B40" s="170"/>
      <c r="C40" s="170"/>
      <c r="D40" s="170"/>
      <c r="E40" s="29" t="s">
        <v>10</v>
      </c>
      <c r="F40" s="28">
        <v>1335</v>
      </c>
      <c r="G40" s="29"/>
      <c r="H40" s="30">
        <f t="shared" ref="H40:H41" si="13">G40*F40</f>
        <v>0</v>
      </c>
    </row>
    <row r="41" spans="1:9" x14ac:dyDescent="0.3">
      <c r="A41" s="181" t="s">
        <v>25</v>
      </c>
      <c r="B41" s="182"/>
      <c r="C41" s="182"/>
      <c r="D41" s="182"/>
      <c r="E41" s="23" t="s">
        <v>16</v>
      </c>
      <c r="F41" s="22">
        <v>1320</v>
      </c>
      <c r="G41" s="23"/>
      <c r="H41" s="24">
        <f t="shared" si="13"/>
        <v>0</v>
      </c>
    </row>
    <row r="42" spans="1:9" x14ac:dyDescent="0.3">
      <c r="A42" s="183"/>
      <c r="B42" s="184"/>
      <c r="C42" s="184"/>
      <c r="D42" s="184"/>
      <c r="E42" s="26" t="s">
        <v>11</v>
      </c>
      <c r="F42" s="25">
        <v>1890</v>
      </c>
      <c r="G42" s="26"/>
      <c r="H42" s="27">
        <f>G42*F42</f>
        <v>0</v>
      </c>
    </row>
    <row r="43" spans="1:9" x14ac:dyDescent="0.3">
      <c r="A43" s="183"/>
      <c r="B43" s="184"/>
      <c r="C43" s="184"/>
      <c r="D43" s="184"/>
      <c r="E43" s="26" t="s">
        <v>12</v>
      </c>
      <c r="F43" s="25">
        <v>2158</v>
      </c>
      <c r="G43" s="26"/>
      <c r="H43" s="27">
        <f>G43*F43</f>
        <v>0</v>
      </c>
    </row>
    <row r="44" spans="1:9" ht="15" thickBot="1" x14ac:dyDescent="0.35">
      <c r="A44" s="169"/>
      <c r="B44" s="170"/>
      <c r="C44" s="170"/>
      <c r="D44" s="170"/>
      <c r="E44" s="29" t="s">
        <v>10</v>
      </c>
      <c r="F44" s="28">
        <v>2680</v>
      </c>
      <c r="G44" s="29"/>
      <c r="H44" s="30">
        <f t="shared" ref="H44" si="14">G44*F44</f>
        <v>0</v>
      </c>
    </row>
    <row r="45" spans="1:9" ht="32.25" customHeight="1" thickBot="1" x14ac:dyDescent="0.35">
      <c r="A45" s="220" t="s">
        <v>75</v>
      </c>
      <c r="B45" s="221"/>
      <c r="C45" s="221"/>
      <c r="D45" s="221"/>
      <c r="E45" s="222"/>
      <c r="F45" s="54">
        <v>695</v>
      </c>
      <c r="G45" s="79"/>
      <c r="H45" s="80">
        <f>G45*F45</f>
        <v>0</v>
      </c>
    </row>
    <row r="46" spans="1:9" x14ac:dyDescent="0.3">
      <c r="A46" s="158" t="s">
        <v>26</v>
      </c>
      <c r="B46" s="159"/>
      <c r="C46" s="159"/>
      <c r="D46" s="159"/>
      <c r="E46" s="159"/>
      <c r="F46" s="22">
        <v>155</v>
      </c>
      <c r="G46" s="23"/>
      <c r="H46" s="24">
        <f>G46*F46</f>
        <v>0</v>
      </c>
    </row>
    <row r="47" spans="1:9" x14ac:dyDescent="0.3">
      <c r="A47" s="160" t="s">
        <v>42</v>
      </c>
      <c r="B47" s="161"/>
      <c r="C47" s="161"/>
      <c r="D47" s="161"/>
      <c r="E47" s="161"/>
      <c r="F47" s="25">
        <v>550</v>
      </c>
      <c r="G47" s="26"/>
      <c r="H47" s="27">
        <f>G47*F47</f>
        <v>0</v>
      </c>
    </row>
    <row r="48" spans="1:9" x14ac:dyDescent="0.3">
      <c r="A48" s="160" t="s">
        <v>44</v>
      </c>
      <c r="B48" s="161"/>
      <c r="C48" s="161"/>
      <c r="D48" s="161"/>
      <c r="E48" s="161"/>
      <c r="F48" s="25">
        <v>220</v>
      </c>
      <c r="G48" s="26"/>
      <c r="H48" s="27">
        <f>G48*F48</f>
        <v>0</v>
      </c>
    </row>
    <row r="49" spans="1:8" x14ac:dyDescent="0.3">
      <c r="A49" s="160" t="s">
        <v>4</v>
      </c>
      <c r="B49" s="161"/>
      <c r="C49" s="161"/>
      <c r="D49" s="161"/>
      <c r="E49" s="161"/>
      <c r="F49" s="25">
        <v>160</v>
      </c>
      <c r="G49" s="26"/>
      <c r="H49" s="27">
        <f>G49*F49</f>
        <v>0</v>
      </c>
    </row>
    <row r="50" spans="1:8" x14ac:dyDescent="0.3">
      <c r="A50" s="160" t="s">
        <v>65</v>
      </c>
      <c r="B50" s="174"/>
      <c r="C50" s="174"/>
      <c r="D50" s="174"/>
      <c r="E50" s="174"/>
      <c r="F50" s="25">
        <v>360</v>
      </c>
      <c r="G50" s="26"/>
      <c r="H50" s="27">
        <f t="shared" si="12"/>
        <v>0</v>
      </c>
    </row>
    <row r="51" spans="1:8" x14ac:dyDescent="0.3">
      <c r="A51" s="160" t="s">
        <v>28</v>
      </c>
      <c r="B51" s="174"/>
      <c r="C51" s="174"/>
      <c r="D51" s="174"/>
      <c r="E51" s="174"/>
      <c r="F51" s="25">
        <v>70</v>
      </c>
      <c r="G51" s="26"/>
      <c r="H51" s="27">
        <f>G51*F51</f>
        <v>0</v>
      </c>
    </row>
    <row r="52" spans="1:8" x14ac:dyDescent="0.3">
      <c r="A52" s="160" t="s">
        <v>27</v>
      </c>
      <c r="B52" s="161"/>
      <c r="C52" s="161"/>
      <c r="D52" s="161"/>
      <c r="E52" s="161"/>
      <c r="F52" s="25">
        <v>285</v>
      </c>
      <c r="G52" s="26"/>
      <c r="H52" s="27">
        <f>G52*F52</f>
        <v>0</v>
      </c>
    </row>
    <row r="53" spans="1:8" x14ac:dyDescent="0.3">
      <c r="A53" s="160" t="s">
        <v>54</v>
      </c>
      <c r="B53" s="161"/>
      <c r="C53" s="161"/>
      <c r="D53" s="161"/>
      <c r="E53" s="161"/>
      <c r="F53" s="25">
        <v>460</v>
      </c>
      <c r="G53" s="26"/>
      <c r="H53" s="27">
        <f>G53*F53</f>
        <v>0</v>
      </c>
    </row>
    <row r="54" spans="1:8" x14ac:dyDescent="0.3">
      <c r="A54" s="160" t="s">
        <v>41</v>
      </c>
      <c r="B54" s="174"/>
      <c r="C54" s="174"/>
      <c r="D54" s="161" t="s">
        <v>15</v>
      </c>
      <c r="E54" s="161"/>
      <c r="F54" s="25">
        <v>235</v>
      </c>
      <c r="G54" s="26"/>
      <c r="H54" s="27">
        <f t="shared" ref="H54:H55" si="15">G54*F54</f>
        <v>0</v>
      </c>
    </row>
    <row r="55" spans="1:8" x14ac:dyDescent="0.3">
      <c r="A55" s="223"/>
      <c r="B55" s="174"/>
      <c r="C55" s="174"/>
      <c r="D55" s="161" t="s">
        <v>10</v>
      </c>
      <c r="E55" s="161"/>
      <c r="F55" s="25">
        <v>275</v>
      </c>
      <c r="G55" s="26"/>
      <c r="H55" s="27">
        <f t="shared" si="15"/>
        <v>0</v>
      </c>
    </row>
    <row r="56" spans="1:8" ht="15" thickBot="1" x14ac:dyDescent="0.35">
      <c r="A56" s="169" t="s">
        <v>76</v>
      </c>
      <c r="B56" s="170"/>
      <c r="C56" s="170"/>
      <c r="D56" s="170"/>
      <c r="E56" s="170"/>
      <c r="F56" s="28">
        <v>0</v>
      </c>
      <c r="G56" s="29"/>
      <c r="H56" s="30">
        <f t="shared" si="12"/>
        <v>0</v>
      </c>
    </row>
    <row r="57" spans="1:8" ht="25.5" customHeight="1" thickBot="1" x14ac:dyDescent="0.35">
      <c r="A57" s="154" t="s">
        <v>13</v>
      </c>
      <c r="B57" s="155"/>
      <c r="C57" s="155"/>
      <c r="D57" s="155"/>
      <c r="E57" s="155"/>
      <c r="F57" s="155"/>
      <c r="G57" s="156">
        <f>SUM(H37:H56)+SUM(H3:H34)</f>
        <v>0</v>
      </c>
      <c r="H57" s="157"/>
    </row>
    <row r="58" spans="1:8" ht="18.75" customHeight="1" thickBot="1" x14ac:dyDescent="0.35">
      <c r="A58" s="151"/>
      <c r="B58" s="151"/>
      <c r="C58" s="151"/>
      <c r="D58" s="151"/>
      <c r="E58" s="151"/>
      <c r="F58" s="151"/>
      <c r="G58" s="151"/>
      <c r="H58" s="151"/>
    </row>
    <row r="59" spans="1:8" s="120" customFormat="1" ht="22.5" customHeight="1" thickBot="1" x14ac:dyDescent="0.35">
      <c r="A59" s="129"/>
      <c r="B59" s="129"/>
      <c r="C59" s="129"/>
      <c r="D59" s="129"/>
      <c r="E59" s="129"/>
      <c r="F59" s="129"/>
      <c r="G59" s="129"/>
      <c r="H59" s="129"/>
    </row>
    <row r="60" spans="1:8" ht="17.399999999999999" x14ac:dyDescent="0.3">
      <c r="A60" s="171" t="s">
        <v>47</v>
      </c>
      <c r="B60" s="172"/>
      <c r="C60" s="172"/>
      <c r="D60" s="172"/>
      <c r="E60" s="172"/>
      <c r="F60" s="172"/>
      <c r="G60" s="172"/>
      <c r="H60" s="173"/>
    </row>
    <row r="61" spans="1:8" ht="64.5" customHeight="1" thickBot="1" x14ac:dyDescent="0.35">
      <c r="A61" s="148" t="s">
        <v>80</v>
      </c>
      <c r="B61" s="149"/>
      <c r="C61" s="149"/>
      <c r="D61" s="149"/>
      <c r="E61" s="149"/>
      <c r="F61" s="149"/>
      <c r="G61" s="149"/>
      <c r="H61" s="150"/>
    </row>
    <row r="62" spans="1:8" ht="7.5" customHeight="1" thickBot="1" x14ac:dyDescent="0.35"/>
    <row r="63" spans="1:8" ht="17.399999999999999" x14ac:dyDescent="0.3">
      <c r="A63" s="145" t="s">
        <v>48</v>
      </c>
      <c r="B63" s="146"/>
      <c r="C63" s="146"/>
      <c r="D63" s="146"/>
      <c r="E63" s="146"/>
      <c r="F63" s="146"/>
      <c r="G63" s="146"/>
      <c r="H63" s="147"/>
    </row>
    <row r="64" spans="1:8" ht="28.5" customHeight="1" thickBot="1" x14ac:dyDescent="0.35">
      <c r="A64" s="148" t="s">
        <v>63</v>
      </c>
      <c r="B64" s="149"/>
      <c r="C64" s="149"/>
      <c r="D64" s="149"/>
      <c r="E64" s="149"/>
      <c r="F64" s="149"/>
      <c r="G64" s="149"/>
      <c r="H64" s="150"/>
    </row>
    <row r="65" spans="1:8" ht="8.25" customHeight="1" thickBot="1" x14ac:dyDescent="0.35">
      <c r="A65" s="40"/>
      <c r="B65" s="40"/>
      <c r="C65" s="40"/>
      <c r="D65" s="40"/>
      <c r="E65" s="40"/>
      <c r="F65" s="40"/>
      <c r="G65" s="40"/>
      <c r="H65" s="40"/>
    </row>
    <row r="66" spans="1:8" s="120" customFormat="1" ht="20.25" customHeight="1" x14ac:dyDescent="0.3">
      <c r="A66" s="255" t="s">
        <v>49</v>
      </c>
      <c r="B66" s="256"/>
      <c r="C66" s="256"/>
      <c r="D66" s="256"/>
      <c r="E66" s="256"/>
      <c r="F66" s="256"/>
      <c r="G66" s="256"/>
      <c r="H66" s="257"/>
    </row>
    <row r="67" spans="1:8" s="120" customFormat="1" ht="30" customHeight="1" thickBot="1" x14ac:dyDescent="0.35">
      <c r="A67" s="258" t="s">
        <v>62</v>
      </c>
      <c r="B67" s="149"/>
      <c r="C67" s="149"/>
      <c r="D67" s="149"/>
      <c r="E67" s="149"/>
      <c r="F67" s="149"/>
      <c r="G67" s="149"/>
      <c r="H67" s="150"/>
    </row>
    <row r="68" spans="1:8" s="120" customFormat="1" ht="9" customHeight="1" thickBot="1" x14ac:dyDescent="0.35">
      <c r="A68" s="129"/>
      <c r="B68" s="129"/>
      <c r="C68" s="129"/>
      <c r="D68" s="129"/>
      <c r="E68" s="129"/>
      <c r="F68" s="129"/>
      <c r="G68" s="129"/>
      <c r="H68" s="129"/>
    </row>
    <row r="69" spans="1:8" ht="17.399999999999999" x14ac:dyDescent="0.3">
      <c r="A69" s="171" t="s">
        <v>14</v>
      </c>
      <c r="B69" s="172"/>
      <c r="C69" s="172"/>
      <c r="D69" s="172"/>
      <c r="E69" s="172"/>
      <c r="F69" s="172"/>
      <c r="G69" s="172"/>
      <c r="H69" s="173"/>
    </row>
    <row r="70" spans="1:8" ht="22.5" customHeight="1" thickBot="1" x14ac:dyDescent="0.35">
      <c r="A70" s="259" t="s">
        <v>77</v>
      </c>
      <c r="B70" s="260"/>
      <c r="C70" s="260"/>
      <c r="D70" s="260"/>
      <c r="E70" s="260"/>
      <c r="F70" s="260"/>
      <c r="G70" s="260"/>
      <c r="H70" s="261"/>
    </row>
    <row r="71" spans="1:8" ht="9" customHeight="1" thickBot="1" x14ac:dyDescent="0.35">
      <c r="A71" s="40"/>
      <c r="B71" s="40"/>
      <c r="C71" s="40"/>
      <c r="D71" s="40"/>
      <c r="E71" s="40"/>
      <c r="F71" s="40"/>
      <c r="G71" s="40"/>
      <c r="H71" s="40"/>
    </row>
    <row r="72" spans="1:8" s="120" customFormat="1" ht="18.75" customHeight="1" x14ac:dyDescent="0.3">
      <c r="A72" s="145" t="s">
        <v>50</v>
      </c>
      <c r="B72" s="146"/>
      <c r="C72" s="146"/>
      <c r="D72" s="146"/>
      <c r="E72" s="146"/>
      <c r="F72" s="146"/>
      <c r="G72" s="146"/>
      <c r="H72" s="147"/>
    </row>
    <row r="73" spans="1:8" s="120" customFormat="1" ht="37.5" customHeight="1" thickBot="1" x14ac:dyDescent="0.35">
      <c r="A73" s="233" t="s">
        <v>64</v>
      </c>
      <c r="B73" s="234"/>
      <c r="C73" s="234"/>
      <c r="D73" s="234"/>
      <c r="E73" s="234"/>
      <c r="F73" s="234"/>
      <c r="G73" s="234"/>
      <c r="H73" s="235"/>
    </row>
    <row r="74" spans="1:8" s="120" customFormat="1" ht="11.25" customHeight="1" thickBot="1" x14ac:dyDescent="0.35">
      <c r="A74" s="236"/>
      <c r="B74" s="151"/>
      <c r="C74" s="151"/>
      <c r="D74" s="151"/>
      <c r="E74" s="151"/>
      <c r="F74" s="151"/>
      <c r="G74" s="151"/>
      <c r="H74" s="237"/>
    </row>
    <row r="75" spans="1:8" ht="17.399999999999999" x14ac:dyDescent="0.3">
      <c r="A75" s="252" t="s">
        <v>51</v>
      </c>
      <c r="B75" s="253"/>
      <c r="C75" s="253"/>
      <c r="D75" s="253"/>
      <c r="E75" s="253"/>
      <c r="F75" s="253"/>
      <c r="G75" s="253"/>
      <c r="H75" s="254"/>
    </row>
    <row r="76" spans="1:8" ht="37.5" customHeight="1" thickBot="1" x14ac:dyDescent="0.35">
      <c r="A76" s="233" t="s">
        <v>78</v>
      </c>
      <c r="B76" s="234"/>
      <c r="C76" s="234"/>
      <c r="D76" s="234"/>
      <c r="E76" s="234"/>
      <c r="F76" s="234"/>
      <c r="G76" s="234"/>
      <c r="H76" s="235"/>
    </row>
    <row r="77" spans="1:8" s="95" customFormat="1" ht="9.75" customHeight="1" thickBot="1" x14ac:dyDescent="0.35">
      <c r="A77" s="98"/>
      <c r="B77" s="98"/>
      <c r="C77" s="98"/>
      <c r="D77" s="98"/>
      <c r="E77" s="98"/>
      <c r="F77" s="98"/>
      <c r="G77" s="98"/>
      <c r="H77" s="98"/>
    </row>
    <row r="78" spans="1:8" s="95" customFormat="1" ht="33" customHeight="1" thickBot="1" x14ac:dyDescent="0.35">
      <c r="A78" s="99" t="s">
        <v>43</v>
      </c>
      <c r="B78" s="225" t="s">
        <v>60</v>
      </c>
      <c r="C78" s="225"/>
      <c r="D78" s="225"/>
      <c r="E78" s="225"/>
      <c r="F78" s="225"/>
      <c r="G78" s="225"/>
      <c r="H78" s="226"/>
    </row>
    <row r="79" spans="1:8" s="32" customFormat="1" ht="10.5" customHeight="1" thickBot="1" x14ac:dyDescent="0.35">
      <c r="C79" s="31"/>
    </row>
    <row r="80" spans="1:8" ht="14.25" customHeight="1" thickBot="1" x14ac:dyDescent="0.35">
      <c r="A80" s="230" t="s">
        <v>52</v>
      </c>
      <c r="B80" s="231"/>
      <c r="C80" s="231"/>
      <c r="D80" s="231"/>
      <c r="E80" s="93" t="s">
        <v>40</v>
      </c>
      <c r="F80" s="44"/>
    </row>
    <row r="81" spans="1:9" ht="8.25" customHeight="1" thickBot="1" x14ac:dyDescent="0.35">
      <c r="A81" s="41"/>
      <c r="B81" s="41"/>
      <c r="C81" s="91"/>
      <c r="D81" s="41"/>
      <c r="E81" s="42"/>
      <c r="F81" s="42"/>
    </row>
    <row r="82" spans="1:9" ht="15" customHeight="1" thickBot="1" x14ac:dyDescent="0.35">
      <c r="A82" s="238" t="s">
        <v>61</v>
      </c>
      <c r="B82" s="239"/>
      <c r="C82" s="239"/>
      <c r="D82" s="140" t="s">
        <v>5</v>
      </c>
      <c r="E82"/>
      <c r="F82" s="240" t="s">
        <v>53</v>
      </c>
      <c r="G82" s="241"/>
      <c r="H82" s="241"/>
      <c r="I82" s="140" t="s">
        <v>5</v>
      </c>
    </row>
    <row r="83" spans="1:9" ht="8.25" customHeight="1" thickBot="1" x14ac:dyDescent="0.35">
      <c r="A83" s="41"/>
      <c r="B83" s="41"/>
      <c r="C83" s="91"/>
      <c r="D83" s="92"/>
      <c r="E83" s="43"/>
      <c r="F83" s="43"/>
    </row>
    <row r="84" spans="1:9" ht="15" customHeight="1" thickBot="1" x14ac:dyDescent="0.35">
      <c r="A84" s="230" t="s">
        <v>29</v>
      </c>
      <c r="B84" s="231"/>
      <c r="C84" s="231"/>
      <c r="D84" s="231"/>
      <c r="E84" s="94" t="s">
        <v>5</v>
      </c>
    </row>
    <row r="86" spans="1:9" ht="143.25" customHeight="1" x14ac:dyDescent="0.3">
      <c r="A86" s="81" t="s">
        <v>56</v>
      </c>
      <c r="B86" s="212"/>
      <c r="C86" s="212"/>
      <c r="D86" s="212"/>
      <c r="E86" s="212"/>
      <c r="F86" s="212"/>
    </row>
    <row r="87" spans="1:9" ht="9.75" customHeight="1" x14ac:dyDescent="0.3">
      <c r="A87" s="212"/>
      <c r="B87" s="212"/>
      <c r="C87" s="212"/>
      <c r="D87" s="212"/>
      <c r="E87" s="212"/>
      <c r="F87" s="212"/>
      <c r="G87" s="212"/>
      <c r="H87" s="212"/>
    </row>
    <row r="88" spans="1:9" ht="158.25" customHeight="1" x14ac:dyDescent="0.3">
      <c r="A88" s="211" t="s">
        <v>55</v>
      </c>
      <c r="B88" s="212"/>
      <c r="C88" s="212"/>
      <c r="D88" s="212"/>
      <c r="E88" s="212"/>
      <c r="F88" s="228"/>
      <c r="G88" s="228"/>
      <c r="H88" s="228"/>
    </row>
    <row r="89" spans="1:9" x14ac:dyDescent="0.3">
      <c r="A89" s="211"/>
    </row>
    <row r="90" spans="1:9" x14ac:dyDescent="0.3">
      <c r="A90" s="211"/>
    </row>
    <row r="91" spans="1:9" x14ac:dyDescent="0.3">
      <c r="A91" s="211"/>
    </row>
    <row r="92" spans="1:9" ht="11.25" customHeight="1" x14ac:dyDescent="0.3">
      <c r="A92" s="212"/>
      <c r="B92" s="212"/>
      <c r="C92" s="212"/>
      <c r="D92" s="212"/>
      <c r="E92" s="212"/>
      <c r="F92" s="212"/>
      <c r="G92" s="212"/>
      <c r="H92" s="212"/>
    </row>
    <row r="93" spans="1:9" ht="15" customHeight="1" x14ac:dyDescent="0.3">
      <c r="A93" s="232" t="s">
        <v>57</v>
      </c>
    </row>
    <row r="94" spans="1:9" x14ac:dyDescent="0.3">
      <c r="A94" s="232"/>
    </row>
    <row r="95" spans="1:9" x14ac:dyDescent="0.3">
      <c r="A95" s="232"/>
    </row>
    <row r="96" spans="1:9" x14ac:dyDescent="0.3">
      <c r="A96" s="232"/>
    </row>
    <row r="97" spans="1:1" x14ac:dyDescent="0.3">
      <c r="A97" s="232"/>
    </row>
    <row r="98" spans="1:1" x14ac:dyDescent="0.3">
      <c r="A98" s="232"/>
    </row>
    <row r="99" spans="1:1" x14ac:dyDescent="0.3">
      <c r="A99" s="232"/>
    </row>
    <row r="100" spans="1:1" x14ac:dyDescent="0.3">
      <c r="A100" s="232"/>
    </row>
    <row r="101" spans="1:1" x14ac:dyDescent="0.3">
      <c r="A101" s="232"/>
    </row>
    <row r="102" spans="1:1" x14ac:dyDescent="0.3">
      <c r="A102" s="232"/>
    </row>
    <row r="103" spans="1:1" x14ac:dyDescent="0.3">
      <c r="A103" s="232"/>
    </row>
    <row r="104" spans="1:1" x14ac:dyDescent="0.3">
      <c r="A104" s="232"/>
    </row>
    <row r="105" spans="1:1" x14ac:dyDescent="0.3">
      <c r="A105" s="232"/>
    </row>
    <row r="106" spans="1:1" ht="30" customHeight="1" x14ac:dyDescent="0.3">
      <c r="A106" s="232" t="s">
        <v>79</v>
      </c>
    </row>
    <row r="107" spans="1:1" x14ac:dyDescent="0.3">
      <c r="A107" s="212"/>
    </row>
    <row r="108" spans="1:1" x14ac:dyDescent="0.3">
      <c r="A108" s="212"/>
    </row>
    <row r="109" spans="1:1" x14ac:dyDescent="0.3">
      <c r="A109" s="212"/>
    </row>
    <row r="110" spans="1:1" x14ac:dyDescent="0.3">
      <c r="A110" s="212"/>
    </row>
    <row r="111" spans="1:1" x14ac:dyDescent="0.3">
      <c r="A111" s="212"/>
    </row>
    <row r="112" spans="1:1" x14ac:dyDescent="0.3">
      <c r="A112" s="212"/>
    </row>
    <row r="113" spans="1:8" x14ac:dyDescent="0.3">
      <c r="A113" s="212"/>
    </row>
    <row r="114" spans="1:8" x14ac:dyDescent="0.3">
      <c r="A114" s="212"/>
    </row>
    <row r="115" spans="1:8" x14ac:dyDescent="0.3">
      <c r="A115" s="212"/>
    </row>
    <row r="116" spans="1:8" x14ac:dyDescent="0.3">
      <c r="A116" s="212"/>
    </row>
    <row r="119" spans="1:8" x14ac:dyDescent="0.3">
      <c r="F119" s="227" t="s">
        <v>30</v>
      </c>
      <c r="G119" s="228"/>
      <c r="H119" s="228"/>
    </row>
    <row r="120" spans="1:8" x14ac:dyDescent="0.3">
      <c r="A120" s="212" t="s">
        <v>31</v>
      </c>
    </row>
    <row r="121" spans="1:8" x14ac:dyDescent="0.3">
      <c r="A121" s="212"/>
    </row>
    <row r="122" spans="1:8" x14ac:dyDescent="0.3">
      <c r="A122" s="212"/>
    </row>
    <row r="123" spans="1:8" x14ac:dyDescent="0.3">
      <c r="A123" s="212"/>
    </row>
    <row r="124" spans="1:8" x14ac:dyDescent="0.3">
      <c r="A124" s="212"/>
    </row>
    <row r="125" spans="1:8" x14ac:dyDescent="0.3">
      <c r="A125" s="212"/>
    </row>
    <row r="126" spans="1:8" x14ac:dyDescent="0.3">
      <c r="A126" s="212"/>
    </row>
    <row r="127" spans="1:8" x14ac:dyDescent="0.3">
      <c r="A127" s="212"/>
    </row>
    <row r="128" spans="1:8" x14ac:dyDescent="0.3">
      <c r="A128" s="212"/>
    </row>
    <row r="129" spans="1:1" x14ac:dyDescent="0.3">
      <c r="A129" s="212"/>
    </row>
    <row r="130" spans="1:1" x14ac:dyDescent="0.3">
      <c r="A130" s="212"/>
    </row>
    <row r="132" spans="1:1" x14ac:dyDescent="0.3">
      <c r="A132" s="211" t="s">
        <v>59</v>
      </c>
    </row>
    <row r="133" spans="1:1" x14ac:dyDescent="0.3">
      <c r="A133" s="211"/>
    </row>
    <row r="134" spans="1:1" x14ac:dyDescent="0.3">
      <c r="A134" s="211"/>
    </row>
    <row r="135" spans="1:1" x14ac:dyDescent="0.3">
      <c r="A135" s="211"/>
    </row>
    <row r="136" spans="1:1" x14ac:dyDescent="0.3">
      <c r="A136" s="211"/>
    </row>
    <row r="137" spans="1:1" x14ac:dyDescent="0.3">
      <c r="A137" s="211"/>
    </row>
    <row r="138" spans="1:1" x14ac:dyDescent="0.3">
      <c r="A138" s="211"/>
    </row>
    <row r="139" spans="1:1" x14ac:dyDescent="0.3">
      <c r="A139" s="211"/>
    </row>
    <row r="140" spans="1:1" x14ac:dyDescent="0.3">
      <c r="A140" s="211"/>
    </row>
    <row r="141" spans="1:1" x14ac:dyDescent="0.3">
      <c r="A141" s="211"/>
    </row>
    <row r="142" spans="1:1" x14ac:dyDescent="0.3">
      <c r="A142" s="211"/>
    </row>
    <row r="144" spans="1:1" ht="15" customHeight="1" x14ac:dyDescent="0.3">
      <c r="A144" s="211" t="s">
        <v>58</v>
      </c>
    </row>
    <row r="145" spans="1:8" ht="15" customHeight="1" x14ac:dyDescent="0.3">
      <c r="A145" s="212"/>
    </row>
    <row r="146" spans="1:8" ht="15" customHeight="1" x14ac:dyDescent="0.3">
      <c r="A146" s="212"/>
    </row>
    <row r="147" spans="1:8" ht="15" customHeight="1" x14ac:dyDescent="0.3">
      <c r="A147" s="212"/>
    </row>
    <row r="148" spans="1:8" ht="15" customHeight="1" x14ac:dyDescent="0.3">
      <c r="A148" s="212"/>
    </row>
    <row r="149" spans="1:8" ht="15" customHeight="1" x14ac:dyDescent="0.3">
      <c r="A149" s="212"/>
    </row>
    <row r="150" spans="1:8" ht="15" customHeight="1" x14ac:dyDescent="0.3">
      <c r="A150" s="212"/>
    </row>
    <row r="151" spans="1:8" ht="15" customHeight="1" x14ac:dyDescent="0.3">
      <c r="A151" s="212"/>
    </row>
    <row r="152" spans="1:8" ht="28.5" customHeight="1" x14ac:dyDescent="0.3">
      <c r="A152" s="229" t="s">
        <v>32</v>
      </c>
      <c r="B152" s="229"/>
      <c r="C152" s="229"/>
      <c r="D152" s="229"/>
      <c r="E152" s="229"/>
      <c r="F152" s="229"/>
      <c r="G152" s="229"/>
      <c r="H152" s="229"/>
    </row>
    <row r="153" spans="1:8" ht="15" customHeight="1" x14ac:dyDescent="0.3">
      <c r="A153" s="90"/>
    </row>
    <row r="154" spans="1:8" ht="15" customHeight="1" x14ac:dyDescent="0.3">
      <c r="E154" s="227" t="s">
        <v>33</v>
      </c>
      <c r="F154" s="227"/>
      <c r="G154" s="227"/>
      <c r="H154" s="227"/>
    </row>
    <row r="155" spans="1:8" x14ac:dyDescent="0.3">
      <c r="E155" s="228" t="s">
        <v>34</v>
      </c>
      <c r="F155" s="228"/>
      <c r="G155" s="228"/>
      <c r="H155" s="228"/>
    </row>
    <row r="156" spans="1:8" ht="1.5" customHeight="1" x14ac:dyDescent="0.3"/>
    <row r="172" spans="1:6" s="120" customFormat="1" x14ac:dyDescent="0.3">
      <c r="C172" s="2"/>
      <c r="D172" s="119"/>
      <c r="E172" s="119"/>
      <c r="F172" s="119"/>
    </row>
    <row r="173" spans="1:6" s="120" customFormat="1" x14ac:dyDescent="0.3">
      <c r="C173" s="2"/>
      <c r="D173" s="119"/>
      <c r="E173" s="119"/>
      <c r="F173" s="119"/>
    </row>
    <row r="174" spans="1:6" x14ac:dyDescent="0.3">
      <c r="A174" s="224" t="s">
        <v>35</v>
      </c>
      <c r="B174" s="224"/>
      <c r="C174" s="224"/>
      <c r="D174" s="224"/>
      <c r="E174" s="224"/>
    </row>
    <row r="188" spans="1:9" ht="75" customHeight="1" x14ac:dyDescent="0.3">
      <c r="A188" s="141"/>
      <c r="B188" s="141"/>
      <c r="C188" s="141"/>
      <c r="D188" s="141"/>
      <c r="E188" s="141"/>
      <c r="F188" s="141"/>
      <c r="G188" s="141"/>
      <c r="H188" s="141"/>
      <c r="I188" s="141"/>
    </row>
  </sheetData>
  <protectedRanges>
    <protectedRange password="C995" sqref="G37:G56 G3:G34" name="Rozsah1"/>
  </protectedRanges>
  <mergeCells count="95">
    <mergeCell ref="A66:H66"/>
    <mergeCell ref="A67:H67"/>
    <mergeCell ref="A72:H72"/>
    <mergeCell ref="A69:H69"/>
    <mergeCell ref="A70:H70"/>
    <mergeCell ref="A73:H73"/>
    <mergeCell ref="A74:H74"/>
    <mergeCell ref="A82:C82"/>
    <mergeCell ref="F82:H82"/>
    <mergeCell ref="D16:E16"/>
    <mergeCell ref="A16:C16"/>
    <mergeCell ref="B19:B21"/>
    <mergeCell ref="C19:C21"/>
    <mergeCell ref="A24:C24"/>
    <mergeCell ref="D24:E24"/>
    <mergeCell ref="A75:H75"/>
    <mergeCell ref="A76:H76"/>
    <mergeCell ref="A53:E53"/>
    <mergeCell ref="D31:E31"/>
    <mergeCell ref="A30:C30"/>
    <mergeCell ref="D30:E30"/>
    <mergeCell ref="A174:E174"/>
    <mergeCell ref="B78:H78"/>
    <mergeCell ref="E154:H154"/>
    <mergeCell ref="E155:H155"/>
    <mergeCell ref="A152:H152"/>
    <mergeCell ref="A144:A151"/>
    <mergeCell ref="F119:H119"/>
    <mergeCell ref="A84:D84"/>
    <mergeCell ref="A80:D80"/>
    <mergeCell ref="A106:A116"/>
    <mergeCell ref="A120:A130"/>
    <mergeCell ref="A132:A142"/>
    <mergeCell ref="B86:F86"/>
    <mergeCell ref="B88:E88"/>
    <mergeCell ref="F88:H88"/>
    <mergeCell ref="A93:A105"/>
    <mergeCell ref="A88:A91"/>
    <mergeCell ref="A92:H92"/>
    <mergeCell ref="A87:H87"/>
    <mergeCell ref="A6:C6"/>
    <mergeCell ref="A7:C7"/>
    <mergeCell ref="A14:C14"/>
    <mergeCell ref="A15:C15"/>
    <mergeCell ref="A10:E10"/>
    <mergeCell ref="D7:E7"/>
    <mergeCell ref="D14:E14"/>
    <mergeCell ref="D15:E15"/>
    <mergeCell ref="A52:E52"/>
    <mergeCell ref="A45:E45"/>
    <mergeCell ref="A54:C55"/>
    <mergeCell ref="D54:E54"/>
    <mergeCell ref="D55:E55"/>
    <mergeCell ref="B3:B5"/>
    <mergeCell ref="C3:C5"/>
    <mergeCell ref="A8:C8"/>
    <mergeCell ref="D8:E8"/>
    <mergeCell ref="B11:B13"/>
    <mergeCell ref="C11:C13"/>
    <mergeCell ref="A22:C22"/>
    <mergeCell ref="D22:E22"/>
    <mergeCell ref="A23:C23"/>
    <mergeCell ref="D23:E23"/>
    <mergeCell ref="A26:E26"/>
    <mergeCell ref="A34:E34"/>
    <mergeCell ref="A25:E25"/>
    <mergeCell ref="A33:E33"/>
    <mergeCell ref="A37:D40"/>
    <mergeCell ref="A41:D44"/>
    <mergeCell ref="A31:C31"/>
    <mergeCell ref="B27:B29"/>
    <mergeCell ref="C27:C29"/>
    <mergeCell ref="A32:C32"/>
    <mergeCell ref="D32:E32"/>
    <mergeCell ref="A60:H60"/>
    <mergeCell ref="A50:E50"/>
    <mergeCell ref="A51:E51"/>
    <mergeCell ref="A49:E49"/>
    <mergeCell ref="A48:E48"/>
    <mergeCell ref="H1:I1"/>
    <mergeCell ref="A1:G1"/>
    <mergeCell ref="A63:H63"/>
    <mergeCell ref="A64:H64"/>
    <mergeCell ref="A58:H58"/>
    <mergeCell ref="A36:F36"/>
    <mergeCell ref="A57:F57"/>
    <mergeCell ref="G57:H57"/>
    <mergeCell ref="A46:E46"/>
    <mergeCell ref="A47:E47"/>
    <mergeCell ref="A9:E9"/>
    <mergeCell ref="D6:E6"/>
    <mergeCell ref="A17:E17"/>
    <mergeCell ref="A18:E18"/>
    <mergeCell ref="A56:E56"/>
    <mergeCell ref="A61:H61"/>
  </mergeCells>
  <hyperlinks>
    <hyperlink ref="D80:F80" r:id="rId1" display="KLIK TU" xr:uid="{00000000-0004-0000-0000-000000000000}"/>
    <hyperlink ref="E84" r:id="rId2" display="    KLIKNI TU" xr:uid="{00000000-0004-0000-0000-000001000000}"/>
    <hyperlink ref="E80" r:id="rId3" xr:uid="{00000000-0004-0000-0000-000002000000}"/>
    <hyperlink ref="I82" r:id="rId4" xr:uid="{00000000-0004-0000-0000-000003000000}"/>
    <hyperlink ref="D82" r:id="rId5" xr:uid="{00000000-0004-0000-0000-000004000000}"/>
  </hyperlinks>
  <pageMargins left="0.29411764705882354" right="0.11811023622047245" top="0.15748031496062992" bottom="0.31496062992125984" header="0.31496062992125984" footer="0.31496062992125984"/>
  <pageSetup paperSize="9" scale="80" orientation="portrait" horizontalDpi="300" verticalDpi="300" r:id="rId6"/>
  <headerFooter>
    <oddFooter xml:space="preserve">&amp;C&amp;"-,Tučné"NATURALIV, s.r.o.&amp;"-,Normálne" Na Hrádzi 174/35, 85110 Bratislava; &amp;"-,Tučné"E: &amp;"-,Normálne"info@mongolskejurty.sk; &amp;"-,Tučné"M:&amp;"-,Normálne" 0903 237 607;  &amp;"-,Tučné"I: &amp;"-,Normálne"mongolskejurty.sk                   </oddFooter>
  </headerFooter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Cennik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2006-11-28T10:32:46Z</dcterms:created>
  <dcterms:modified xsi:type="dcterms:W3CDTF">2021-01-20T12:44:09Z</dcterms:modified>
</cp:coreProperties>
</file>